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23マイドキュメント\23情報科学秋\"/>
    </mc:Choice>
  </mc:AlternateContent>
  <bookViews>
    <workbookView xWindow="480" yWindow="90" windowWidth="13875" windowHeight="8895" activeTab="3"/>
  </bookViews>
  <sheets>
    <sheet name="例題4142" sheetId="1" r:id="rId1"/>
    <sheet name="例題434445" sheetId="2" r:id="rId2"/>
    <sheet name="例題46" sheetId="3" r:id="rId3"/>
    <sheet name="例題4748" sheetId="5" r:id="rId4"/>
    <sheet name="例題49" sheetId="4" r:id="rId5"/>
  </sheets>
  <calcPr calcId="162913"/>
</workbook>
</file>

<file path=xl/calcChain.xml><?xml version="1.0" encoding="utf-8"?>
<calcChain xmlns="http://schemas.openxmlformats.org/spreadsheetml/2006/main">
  <c r="B11" i="5" l="1"/>
  <c r="D20" i="1"/>
  <c r="E20" i="1"/>
  <c r="G20" i="1"/>
  <c r="H20" i="1"/>
  <c r="J20" i="1"/>
  <c r="K20" i="1"/>
  <c r="C34" i="1"/>
  <c r="C36" i="1" s="1"/>
  <c r="C35" i="1"/>
</calcChain>
</file>

<file path=xl/sharedStrings.xml><?xml version="1.0" encoding="utf-8"?>
<sst xmlns="http://schemas.openxmlformats.org/spreadsheetml/2006/main" count="192" uniqueCount="152">
  <si>
    <t>例題４．１</t>
    <rPh sb="0" eb="2">
      <t>レイダイ</t>
    </rPh>
    <phoneticPr fontId="1"/>
  </si>
  <si>
    <t>演習４．１</t>
    <rPh sb="0" eb="2">
      <t>エンシュウ</t>
    </rPh>
    <phoneticPr fontId="1"/>
  </si>
  <si>
    <t>例題４．２</t>
    <rPh sb="0" eb="2">
      <t>レイダイ</t>
    </rPh>
    <phoneticPr fontId="1"/>
  </si>
  <si>
    <t>演習４．２</t>
    <rPh sb="0" eb="2">
      <t>エンシュウ</t>
    </rPh>
    <phoneticPr fontId="1"/>
  </si>
  <si>
    <t>分子＝</t>
    <rPh sb="0" eb="2">
      <t>ブンシ</t>
    </rPh>
    <phoneticPr fontId="1"/>
  </si>
  <si>
    <t>分母＝</t>
    <rPh sb="0" eb="2">
      <t>ブンボ</t>
    </rPh>
    <phoneticPr fontId="1"/>
  </si>
  <si>
    <t>死亡率＝</t>
    <rPh sb="0" eb="3">
      <t>シボウリツ</t>
    </rPh>
    <phoneticPr fontId="1"/>
  </si>
  <si>
    <t>日本の基準人口</t>
    <rPh sb="0" eb="2">
      <t>ニホン</t>
    </rPh>
    <rPh sb="3" eb="5">
      <t>キジュン</t>
    </rPh>
    <rPh sb="5" eb="7">
      <t>ジンコウ</t>
    </rPh>
    <phoneticPr fontId="1"/>
  </si>
  <si>
    <t>年齢階級</t>
    <rPh sb="0" eb="2">
      <t>ネンレイ</t>
    </rPh>
    <rPh sb="2" eb="4">
      <t>カイキュウ</t>
    </rPh>
    <phoneticPr fontId="1"/>
  </si>
  <si>
    <t>基準人口
（１0０0人）</t>
    <rPh sb="0" eb="2">
      <t>キジュン</t>
    </rPh>
    <rPh sb="2" eb="4">
      <t>ジンコウ</t>
    </rPh>
    <rPh sb="10" eb="11">
      <t>ニン</t>
    </rPh>
    <phoneticPr fontId="1"/>
  </si>
  <si>
    <t>０～１４</t>
    <phoneticPr fontId="1"/>
  </si>
  <si>
    <t>１５～６４</t>
    <phoneticPr fontId="1"/>
  </si>
  <si>
    <t>６５～</t>
    <phoneticPr fontId="1"/>
  </si>
  <si>
    <t>合計</t>
    <rPh sb="0" eb="2">
      <t>ゴウケイ</t>
    </rPh>
    <phoneticPr fontId="1"/>
  </si>
  <si>
    <t>A県</t>
    <rPh sb="1" eb="2">
      <t>ケン</t>
    </rPh>
    <phoneticPr fontId="1"/>
  </si>
  <si>
    <t>人口
（1000人）</t>
    <rPh sb="0" eb="2">
      <t>ジンコウ</t>
    </rPh>
    <rPh sb="8" eb="9">
      <t>ニン</t>
    </rPh>
    <phoneticPr fontId="1"/>
  </si>
  <si>
    <t>死亡数
（人）</t>
    <rPh sb="0" eb="3">
      <t>シボウスウ</t>
    </rPh>
    <rPh sb="5" eb="6">
      <t>ニン</t>
    </rPh>
    <phoneticPr fontId="1"/>
  </si>
  <si>
    <t>B県</t>
    <rPh sb="1" eb="2">
      <t>ケン</t>
    </rPh>
    <phoneticPr fontId="1"/>
  </si>
  <si>
    <t>C県</t>
    <rPh sb="1" eb="2">
      <t>ケン</t>
    </rPh>
    <phoneticPr fontId="1"/>
  </si>
  <si>
    <t>C県の年齢調整死亡率を求めよ</t>
    <rPh sb="1" eb="2">
      <t>ケン</t>
    </rPh>
    <rPh sb="3" eb="5">
      <t>ネンレイ</t>
    </rPh>
    <rPh sb="5" eb="7">
      <t>チョウセイ</t>
    </rPh>
    <rPh sb="7" eb="10">
      <t>シボウリツ</t>
    </rPh>
    <rPh sb="11" eb="12">
      <t>モト</t>
    </rPh>
    <phoneticPr fontId="1"/>
  </si>
  <si>
    <t>県内死亡率（1000人当り）</t>
    <rPh sb="0" eb="2">
      <t>ケンナイ</t>
    </rPh>
    <rPh sb="2" eb="5">
      <t>シボウリツ</t>
    </rPh>
    <rPh sb="10" eb="11">
      <t>ニン</t>
    </rPh>
    <rPh sb="11" eb="12">
      <t>アタ</t>
    </rPh>
    <phoneticPr fontId="1"/>
  </si>
  <si>
    <t>国名</t>
    <rPh sb="0" eb="1">
      <t>クニ</t>
    </rPh>
    <rPh sb="1" eb="2">
      <t>メイ</t>
    </rPh>
    <phoneticPr fontId="1"/>
  </si>
  <si>
    <t>総人口（1000人）</t>
    <rPh sb="0" eb="3">
      <t>ソウジンコウ</t>
    </rPh>
    <rPh sb="8" eb="9">
      <t>ニン</t>
    </rPh>
    <phoneticPr fontId="1"/>
  </si>
  <si>
    <t>日本</t>
    <rPh sb="0" eb="2">
      <t>ニホン</t>
    </rPh>
    <phoneticPr fontId="1"/>
  </si>
  <si>
    <t>インド</t>
    <phoneticPr fontId="1"/>
  </si>
  <si>
    <t>アメリカ合衆国</t>
    <rPh sb="4" eb="7">
      <t>ガッシュウコク</t>
    </rPh>
    <phoneticPr fontId="1"/>
  </si>
  <si>
    <t>ウクライナ</t>
    <phoneticPr fontId="1"/>
  </si>
  <si>
    <t>オーストラリア</t>
    <phoneticPr fontId="1"/>
  </si>
  <si>
    <t>ウガンダ</t>
    <phoneticPr fontId="1"/>
  </si>
  <si>
    <t>人口1000人当り死亡率</t>
    <rPh sb="0" eb="2">
      <t>ジンコウ</t>
    </rPh>
    <rPh sb="6" eb="7">
      <t>ニン</t>
    </rPh>
    <rPh sb="7" eb="8">
      <t>アタ</t>
    </rPh>
    <rPh sb="9" eb="12">
      <t>シボウリツ</t>
    </rPh>
    <phoneticPr fontId="1"/>
  </si>
  <si>
    <t>練習問題４１</t>
    <rPh sb="0" eb="2">
      <t>レンシュウ</t>
    </rPh>
    <rPh sb="2" eb="4">
      <t>モンダイ</t>
    </rPh>
    <phoneticPr fontId="1"/>
  </si>
  <si>
    <t>全死亡数</t>
    <rPh sb="0" eb="1">
      <t>ゼン</t>
    </rPh>
    <rPh sb="1" eb="4">
      <t>シボウスウ</t>
    </rPh>
    <phoneticPr fontId="1"/>
  </si>
  <si>
    <t>50歳以上の
死亡数</t>
    <rPh sb="2" eb="5">
      <t>サイイジョウ</t>
    </rPh>
    <rPh sb="7" eb="10">
      <t>シボウスウ</t>
    </rPh>
    <phoneticPr fontId="1"/>
  </si>
  <si>
    <t>ロミュラン</t>
    <phoneticPr fontId="1"/>
  </si>
  <si>
    <t>アンドリア</t>
    <phoneticPr fontId="1"/>
  </si>
  <si>
    <t>カーデシア</t>
    <phoneticPr fontId="1"/>
  </si>
  <si>
    <t>フェレンギ</t>
    <phoneticPr fontId="1"/>
  </si>
  <si>
    <t>テラン</t>
    <phoneticPr fontId="1"/>
  </si>
  <si>
    <t>ジェナイ</t>
    <phoneticPr fontId="1"/>
  </si>
  <si>
    <t>クリンゴン</t>
    <phoneticPr fontId="1"/>
  </si>
  <si>
    <t>例題4．3</t>
    <rPh sb="0" eb="2">
      <t>レイダイ</t>
    </rPh>
    <phoneticPr fontId="1"/>
  </si>
  <si>
    <t>演習4．3</t>
    <rPh sb="0" eb="2">
      <t>エンシュウ</t>
    </rPh>
    <phoneticPr fontId="1"/>
  </si>
  <si>
    <t>PMI(%)</t>
    <phoneticPr fontId="1"/>
  </si>
  <si>
    <t>乳児死亡率</t>
    <rPh sb="0" eb="2">
      <t>ニュウジ</t>
    </rPh>
    <rPh sb="2" eb="5">
      <t>シボウリツ</t>
    </rPh>
    <phoneticPr fontId="1"/>
  </si>
  <si>
    <t>出生数</t>
    <rPh sb="0" eb="2">
      <t>シュッセイ</t>
    </rPh>
    <rPh sb="2" eb="3">
      <t>スウ</t>
    </rPh>
    <phoneticPr fontId="1"/>
  </si>
  <si>
    <t>乳児死亡数</t>
    <rPh sb="0" eb="2">
      <t>ニュウジ</t>
    </rPh>
    <rPh sb="2" eb="5">
      <t>シボウスウ</t>
    </rPh>
    <phoneticPr fontId="1"/>
  </si>
  <si>
    <t>スリナム</t>
    <phoneticPr fontId="1"/>
  </si>
  <si>
    <t>チリ</t>
    <phoneticPr fontId="1"/>
  </si>
  <si>
    <t>パラグアイ</t>
    <phoneticPr fontId="1"/>
  </si>
  <si>
    <t>ベネズエラ</t>
    <phoneticPr fontId="1"/>
  </si>
  <si>
    <t>ペルー</t>
    <phoneticPr fontId="1"/>
  </si>
  <si>
    <t>ボリビア</t>
    <phoneticPr fontId="1"/>
  </si>
  <si>
    <t>例題４．４</t>
    <rPh sb="0" eb="2">
      <t>レイダイ</t>
    </rPh>
    <phoneticPr fontId="1"/>
  </si>
  <si>
    <t>演習４．４</t>
    <rPh sb="0" eb="2">
      <t>エンシュウ</t>
    </rPh>
    <phoneticPr fontId="1"/>
  </si>
  <si>
    <t>県別の出生数と死産数</t>
    <rPh sb="0" eb="2">
      <t>ケンベツ</t>
    </rPh>
    <rPh sb="3" eb="5">
      <t>シュッセイ</t>
    </rPh>
    <rPh sb="5" eb="6">
      <t>スウ</t>
    </rPh>
    <rPh sb="7" eb="8">
      <t>シ</t>
    </rPh>
    <rPh sb="8" eb="9">
      <t>サン</t>
    </rPh>
    <rPh sb="9" eb="10">
      <t>スウ</t>
    </rPh>
    <phoneticPr fontId="1"/>
  </si>
  <si>
    <t>県名</t>
    <rPh sb="0" eb="2">
      <t>ケンメイ</t>
    </rPh>
    <phoneticPr fontId="1"/>
  </si>
  <si>
    <t>出生数
（人）</t>
    <rPh sb="0" eb="2">
      <t>シュッセイ</t>
    </rPh>
    <rPh sb="2" eb="3">
      <t>スウ</t>
    </rPh>
    <rPh sb="5" eb="6">
      <t>ニン</t>
    </rPh>
    <phoneticPr fontId="1"/>
  </si>
  <si>
    <t>乳児死亡数
（人）</t>
    <rPh sb="0" eb="2">
      <t>ニュウジ</t>
    </rPh>
    <rPh sb="2" eb="5">
      <t>シボウスウ</t>
    </rPh>
    <rPh sb="7" eb="8">
      <t>ニン</t>
    </rPh>
    <phoneticPr fontId="1"/>
  </si>
  <si>
    <t>死産数
（人）</t>
    <rPh sb="0" eb="1">
      <t>シ</t>
    </rPh>
    <rPh sb="1" eb="2">
      <t>サン</t>
    </rPh>
    <rPh sb="2" eb="3">
      <t>スウ</t>
    </rPh>
    <rPh sb="5" eb="6">
      <t>ニン</t>
    </rPh>
    <phoneticPr fontId="1"/>
  </si>
  <si>
    <t>茨城</t>
    <rPh sb="0" eb="2">
      <t>イバラギ</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</si>
  <si>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</si>
  <si>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</si>
  <si>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</si>
  <si>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</si>
  <si>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</si>
  <si>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</si>
  <si>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死産率</t>
    <rPh sb="0" eb="1">
      <t>シ</t>
    </rPh>
    <rPh sb="1" eb="2">
      <t>サン</t>
    </rPh>
    <rPh sb="2" eb="3">
      <t>リツ</t>
    </rPh>
    <phoneticPr fontId="1"/>
  </si>
  <si>
    <t>例題４．５</t>
    <rPh sb="0" eb="2">
      <t>レイダイ</t>
    </rPh>
    <phoneticPr fontId="1"/>
  </si>
  <si>
    <t>演習４．５</t>
    <rPh sb="0" eb="2">
      <t>エンシュウ</t>
    </rPh>
    <phoneticPr fontId="1"/>
  </si>
  <si>
    <t>ロミュラン国のPMI＝</t>
    <rPh sb="5" eb="6">
      <t>コク</t>
    </rPh>
    <phoneticPr fontId="1"/>
  </si>
  <si>
    <t>死因別死亡率</t>
    <rPh sb="0" eb="2">
      <t>シイン</t>
    </rPh>
    <rPh sb="2" eb="3">
      <t>ベツ</t>
    </rPh>
    <rPh sb="3" eb="6">
      <t>シボウリツ</t>
    </rPh>
    <phoneticPr fontId="1"/>
  </si>
  <si>
    <t>病名</t>
    <rPh sb="0" eb="2">
      <t>ビョウメイ</t>
    </rPh>
    <phoneticPr fontId="1"/>
  </si>
  <si>
    <t>1960年の
死亡数（人）</t>
    <rPh sb="4" eb="5">
      <t>ネン</t>
    </rPh>
    <rPh sb="7" eb="10">
      <t>シボウスウ</t>
    </rPh>
    <rPh sb="11" eb="12">
      <t>ニン</t>
    </rPh>
    <phoneticPr fontId="1"/>
  </si>
  <si>
    <t>1990年の
死亡数（人）</t>
    <rPh sb="4" eb="5">
      <t>ネン</t>
    </rPh>
    <rPh sb="7" eb="10">
      <t>シボウスウ</t>
    </rPh>
    <rPh sb="11" eb="12">
      <t>ニン</t>
    </rPh>
    <phoneticPr fontId="1"/>
  </si>
  <si>
    <t>悪性新生物</t>
    <rPh sb="0" eb="2">
      <t>アクセイ</t>
    </rPh>
    <rPh sb="2" eb="5">
      <t>シンセイブツ</t>
    </rPh>
    <phoneticPr fontId="1"/>
  </si>
  <si>
    <t>心疾患</t>
    <rPh sb="0" eb="3">
      <t>シンシッカン</t>
    </rPh>
    <phoneticPr fontId="1"/>
  </si>
  <si>
    <t>脳血管疾患</t>
    <rPh sb="0" eb="1">
      <t>ノウ</t>
    </rPh>
    <rPh sb="1" eb="3">
      <t>ケッカン</t>
    </rPh>
    <rPh sb="3" eb="5">
      <t>シッカン</t>
    </rPh>
    <phoneticPr fontId="1"/>
  </si>
  <si>
    <t>肺炎</t>
    <rPh sb="0" eb="2">
      <t>ハイエン</t>
    </rPh>
    <phoneticPr fontId="1"/>
  </si>
  <si>
    <t>肝疾患</t>
    <rPh sb="0" eb="1">
      <t>キモ</t>
    </rPh>
    <rPh sb="1" eb="3">
      <t>シッカン</t>
    </rPh>
    <phoneticPr fontId="1"/>
  </si>
  <si>
    <t>結核</t>
    <rPh sb="0" eb="2">
      <t>ケッカク</t>
    </rPh>
    <phoneticPr fontId="1"/>
  </si>
  <si>
    <t>死亡者総数</t>
    <rPh sb="0" eb="3">
      <t>シボウシャ</t>
    </rPh>
    <rPh sb="3" eb="5">
      <t>ソウスウ</t>
    </rPh>
    <phoneticPr fontId="1"/>
  </si>
  <si>
    <t>人口</t>
    <rPh sb="0" eb="2">
      <t>ジンコウ</t>
    </rPh>
    <phoneticPr fontId="1"/>
  </si>
  <si>
    <t>1960年の
死因別死亡率</t>
    <rPh sb="4" eb="5">
      <t>ネン</t>
    </rPh>
    <rPh sb="7" eb="9">
      <t>シイン</t>
    </rPh>
    <rPh sb="9" eb="10">
      <t>ベツ</t>
    </rPh>
    <rPh sb="10" eb="13">
      <t>シボウリツ</t>
    </rPh>
    <phoneticPr fontId="1"/>
  </si>
  <si>
    <t>1960年の
死因別死割合</t>
    <rPh sb="4" eb="5">
      <t>ネン</t>
    </rPh>
    <rPh sb="7" eb="9">
      <t>シイン</t>
    </rPh>
    <rPh sb="9" eb="10">
      <t>ベツ</t>
    </rPh>
    <rPh sb="10" eb="11">
      <t>シ</t>
    </rPh>
    <rPh sb="11" eb="13">
      <t>ワリアイ</t>
    </rPh>
    <phoneticPr fontId="1"/>
  </si>
  <si>
    <t>1990年の
死因別死亡率</t>
    <rPh sb="4" eb="5">
      <t>ネン</t>
    </rPh>
    <rPh sb="7" eb="9">
      <t>シイン</t>
    </rPh>
    <rPh sb="9" eb="10">
      <t>ベツ</t>
    </rPh>
    <rPh sb="10" eb="13">
      <t>シボウリツ</t>
    </rPh>
    <phoneticPr fontId="1"/>
  </si>
  <si>
    <t>1990年の
死因別死割合</t>
    <rPh sb="4" eb="5">
      <t>ネン</t>
    </rPh>
    <rPh sb="7" eb="9">
      <t>シイン</t>
    </rPh>
    <rPh sb="9" eb="10">
      <t>ベツ</t>
    </rPh>
    <rPh sb="10" eb="11">
      <t>シ</t>
    </rPh>
    <rPh sb="11" eb="13">
      <t>ワリアイ</t>
    </rPh>
    <phoneticPr fontId="1"/>
  </si>
  <si>
    <t>例題4．6</t>
    <rPh sb="0" eb="2">
      <t>レイダイ</t>
    </rPh>
    <phoneticPr fontId="1"/>
  </si>
  <si>
    <t>演習4．6</t>
    <rPh sb="0" eb="2">
      <t>エンシュウ</t>
    </rPh>
    <phoneticPr fontId="1"/>
  </si>
  <si>
    <t>致命率</t>
    <rPh sb="0" eb="2">
      <t>チメイ</t>
    </rPh>
    <rPh sb="2" eb="3">
      <t>リツ</t>
    </rPh>
    <phoneticPr fontId="1"/>
  </si>
  <si>
    <t>罹患数（人）</t>
    <rPh sb="0" eb="2">
      <t>リカン</t>
    </rPh>
    <rPh sb="2" eb="3">
      <t>スウ</t>
    </rPh>
    <rPh sb="4" eb="5">
      <t>ニン</t>
    </rPh>
    <phoneticPr fontId="1"/>
  </si>
  <si>
    <t>死亡数（人）</t>
    <rPh sb="0" eb="3">
      <t>シボウスウ</t>
    </rPh>
    <rPh sb="4" eb="5">
      <t>ニン</t>
    </rPh>
    <phoneticPr fontId="1"/>
  </si>
  <si>
    <t>テング熱</t>
    <rPh sb="3" eb="4">
      <t>ネツ</t>
    </rPh>
    <phoneticPr fontId="1"/>
  </si>
  <si>
    <t>西ナイル熱病</t>
    <rPh sb="0" eb="1">
      <t>ニシ</t>
    </rPh>
    <rPh sb="4" eb="6">
      <t>ネツビョウ</t>
    </rPh>
    <phoneticPr fontId="1"/>
  </si>
  <si>
    <t>コレラ</t>
    <phoneticPr fontId="1"/>
  </si>
  <si>
    <t>ウエストナイル脳炎</t>
    <rPh sb="7" eb="9">
      <t>ノウエン</t>
    </rPh>
    <phoneticPr fontId="1"/>
  </si>
  <si>
    <t>日本脳炎</t>
    <rPh sb="0" eb="2">
      <t>ニホン</t>
    </rPh>
    <rPh sb="2" eb="4">
      <t>ノウエン</t>
    </rPh>
    <phoneticPr fontId="1"/>
  </si>
  <si>
    <t>熱帯熱マラリア</t>
    <rPh sb="0" eb="2">
      <t>ネッタイ</t>
    </rPh>
    <rPh sb="2" eb="3">
      <t>ネツ</t>
    </rPh>
    <phoneticPr fontId="1"/>
  </si>
  <si>
    <t>例題4．9</t>
    <rPh sb="0" eb="2">
      <t>レイダイ</t>
    </rPh>
    <phoneticPr fontId="1"/>
  </si>
  <si>
    <t>演習4．9</t>
    <rPh sb="0" eb="2">
      <t>エンシュウ</t>
    </rPh>
    <phoneticPr fontId="1"/>
  </si>
  <si>
    <t>生存率</t>
  </si>
  <si>
    <t>生存率</t>
    <rPh sb="0" eb="2">
      <t>セイゾン</t>
    </rPh>
    <rPh sb="2" eb="3">
      <t>リツ</t>
    </rPh>
    <phoneticPr fontId="1"/>
  </si>
  <si>
    <t>年</t>
    <rPh sb="0" eb="1">
      <t>ネン</t>
    </rPh>
    <phoneticPr fontId="1"/>
  </si>
  <si>
    <t>胃がん</t>
    <rPh sb="0" eb="1">
      <t>イ</t>
    </rPh>
    <phoneticPr fontId="1"/>
  </si>
  <si>
    <t>生存人数（人）</t>
    <rPh sb="0" eb="2">
      <t>セイゾン</t>
    </rPh>
    <rPh sb="2" eb="4">
      <t>ニンズウ</t>
    </rPh>
    <rPh sb="5" eb="6">
      <t>ニン</t>
    </rPh>
    <phoneticPr fontId="1"/>
  </si>
  <si>
    <t>肺がん</t>
    <rPh sb="0" eb="1">
      <t>ハイ</t>
    </rPh>
    <phoneticPr fontId="1"/>
  </si>
  <si>
    <t>ウクライナの人口1000人当たり死亡率</t>
    <rPh sb="6" eb="8">
      <t>ジンコウ</t>
    </rPh>
    <rPh sb="12" eb="13">
      <t>ニン</t>
    </rPh>
    <rPh sb="13" eb="14">
      <t>ア</t>
    </rPh>
    <rPh sb="16" eb="19">
      <t>シボウリツ</t>
    </rPh>
    <phoneticPr fontId="1"/>
  </si>
  <si>
    <t>日本の人口10万人当たり死亡率</t>
    <rPh sb="0" eb="2">
      <t>ニホン</t>
    </rPh>
    <rPh sb="3" eb="5">
      <t>ジンコウ</t>
    </rPh>
    <rPh sb="7" eb="9">
      <t>マンニン</t>
    </rPh>
    <rPh sb="9" eb="10">
      <t>ア</t>
    </rPh>
    <rPh sb="12" eb="15">
      <t>シボウリツ</t>
    </rPh>
    <phoneticPr fontId="1"/>
  </si>
  <si>
    <t>A県の1000人あたりの年齢調整死亡率</t>
    <rPh sb="1" eb="2">
      <t>ケン</t>
    </rPh>
    <rPh sb="7" eb="8">
      <t>ニン</t>
    </rPh>
    <rPh sb="12" eb="14">
      <t>ネンレイ</t>
    </rPh>
    <rPh sb="14" eb="16">
      <t>チョウセイ</t>
    </rPh>
    <rPh sb="16" eb="19">
      <t>シボウリツ</t>
    </rPh>
    <phoneticPr fontId="1"/>
  </si>
  <si>
    <r>
      <t>B県の</t>
    </r>
    <r>
      <rPr>
        <sz val="11"/>
        <rFont val="ＭＳ Ｐゴシック"/>
        <family val="3"/>
        <charset val="128"/>
      </rPr>
      <t>1000人当たり</t>
    </r>
    <r>
      <rPr>
        <sz val="11"/>
        <rFont val="ＭＳ Ｐゴシック"/>
        <family val="3"/>
        <charset val="128"/>
      </rPr>
      <t>年齢調整死亡率</t>
    </r>
    <rPh sb="1" eb="2">
      <t>ケン</t>
    </rPh>
    <rPh sb="7" eb="8">
      <t>ニン</t>
    </rPh>
    <rPh sb="8" eb="9">
      <t>ア</t>
    </rPh>
    <rPh sb="11" eb="13">
      <t>ネンレイ</t>
    </rPh>
    <rPh sb="13" eb="15">
      <t>チョウセイ</t>
    </rPh>
    <rPh sb="15" eb="18">
      <t>シボウリツ</t>
    </rPh>
    <phoneticPr fontId="1"/>
  </si>
  <si>
    <t>上記各国PMI計算</t>
    <rPh sb="0" eb="2">
      <t>ジョウキ</t>
    </rPh>
    <rPh sb="2" eb="4">
      <t>カクコク</t>
    </rPh>
    <rPh sb="7" eb="9">
      <t>ケイサン</t>
    </rPh>
    <phoneticPr fontId="1"/>
  </si>
  <si>
    <t>上記各国乳児死亡率の計算</t>
    <rPh sb="0" eb="2">
      <t>ジョウキ</t>
    </rPh>
    <rPh sb="2" eb="4">
      <t>カクコク</t>
    </rPh>
    <rPh sb="4" eb="6">
      <t>ニュウジ</t>
    </rPh>
    <rPh sb="6" eb="9">
      <t>シボウリツ</t>
    </rPh>
    <rPh sb="10" eb="12">
      <t>ケイサン</t>
    </rPh>
    <phoneticPr fontId="1"/>
  </si>
  <si>
    <t>神奈川県=</t>
    <rPh sb="0" eb="4">
      <t>カナガワケン</t>
    </rPh>
    <phoneticPr fontId="1"/>
  </si>
  <si>
    <t>東京都=</t>
    <rPh sb="0" eb="3">
      <t>トウキョウト</t>
    </rPh>
    <phoneticPr fontId="1"/>
  </si>
  <si>
    <t>上記各県死産率の計算</t>
    <rPh sb="0" eb="2">
      <t>ジョウキ</t>
    </rPh>
    <rPh sb="2" eb="4">
      <t>カクケン</t>
    </rPh>
    <rPh sb="4" eb="5">
      <t>シ</t>
    </rPh>
    <rPh sb="5" eb="6">
      <t>サン</t>
    </rPh>
    <rPh sb="6" eb="7">
      <t>リツ</t>
    </rPh>
    <rPh sb="8" eb="10">
      <t>ケイサン</t>
    </rPh>
    <phoneticPr fontId="1"/>
  </si>
  <si>
    <t>結核の死因別死亡率＝</t>
    <rPh sb="0" eb="2">
      <t>ケッカク</t>
    </rPh>
    <rPh sb="3" eb="4">
      <t>シ</t>
    </rPh>
    <rPh sb="4" eb="5">
      <t>イン</t>
    </rPh>
    <rPh sb="5" eb="6">
      <t>ベツ</t>
    </rPh>
    <rPh sb="6" eb="9">
      <t>シボウリツ</t>
    </rPh>
    <phoneticPr fontId="1"/>
  </si>
  <si>
    <t>結核の死因別死亡割合＝</t>
    <rPh sb="0" eb="2">
      <t>ケッカク</t>
    </rPh>
    <rPh sb="3" eb="4">
      <t>シ</t>
    </rPh>
    <rPh sb="4" eb="5">
      <t>イン</t>
    </rPh>
    <rPh sb="5" eb="6">
      <t>ベツ</t>
    </rPh>
    <rPh sb="6" eb="8">
      <t>シボウ</t>
    </rPh>
    <rPh sb="8" eb="10">
      <t>ワリアイ</t>
    </rPh>
    <phoneticPr fontId="1"/>
  </si>
  <si>
    <t>%</t>
    <phoneticPr fontId="1"/>
  </si>
  <si>
    <t>1990年</t>
    <rPh sb="4" eb="5">
      <t>ネン</t>
    </rPh>
    <phoneticPr fontId="1"/>
  </si>
  <si>
    <t>上記死因別死亡率の計算</t>
    <rPh sb="0" eb="2">
      <t>ジョウキ</t>
    </rPh>
    <rPh sb="2" eb="4">
      <t>シイン</t>
    </rPh>
    <rPh sb="4" eb="5">
      <t>ベツ</t>
    </rPh>
    <rPh sb="5" eb="8">
      <t>シボウリツ</t>
    </rPh>
    <rPh sb="9" eb="11">
      <t>ケイサン</t>
    </rPh>
    <phoneticPr fontId="1"/>
  </si>
  <si>
    <t>上記死因別死亡割合の計算</t>
    <rPh sb="0" eb="2">
      <t>ジョウキ</t>
    </rPh>
    <rPh sb="2" eb="4">
      <t>シイン</t>
    </rPh>
    <rPh sb="4" eb="5">
      <t>ベツ</t>
    </rPh>
    <rPh sb="5" eb="7">
      <t>シボウ</t>
    </rPh>
    <rPh sb="7" eb="9">
      <t>ワリアイ</t>
    </rPh>
    <rPh sb="10" eb="12">
      <t>ケイサン</t>
    </rPh>
    <phoneticPr fontId="1"/>
  </si>
  <si>
    <t>テング熱の致命率＝</t>
    <rPh sb="3" eb="4">
      <t>ネツ</t>
    </rPh>
    <rPh sb="5" eb="7">
      <t>チメイ</t>
    </rPh>
    <rPh sb="7" eb="8">
      <t>リツ</t>
    </rPh>
    <phoneticPr fontId="1"/>
  </si>
  <si>
    <t>西ナイル熱病とウエストナイル脳炎の致命率は上記各病気の致命率計算</t>
    <rPh sb="0" eb="1">
      <t>ニシ</t>
    </rPh>
    <rPh sb="4" eb="6">
      <t>ネツビョウ</t>
    </rPh>
    <rPh sb="14" eb="16">
      <t>ノウエン</t>
    </rPh>
    <rPh sb="17" eb="19">
      <t>チメイ</t>
    </rPh>
    <rPh sb="19" eb="20">
      <t>リツ</t>
    </rPh>
    <rPh sb="21" eb="23">
      <t>ジョウキ</t>
    </rPh>
    <rPh sb="23" eb="24">
      <t>カク</t>
    </rPh>
    <rPh sb="24" eb="26">
      <t>ビョウキ</t>
    </rPh>
    <rPh sb="27" eb="29">
      <t>チメイ</t>
    </rPh>
    <rPh sb="29" eb="30">
      <t>リツ</t>
    </rPh>
    <rPh sb="30" eb="32">
      <t>ケイサン</t>
    </rPh>
    <phoneticPr fontId="1"/>
  </si>
  <si>
    <r>
      <t>例題4．</t>
    </r>
    <r>
      <rPr>
        <sz val="11"/>
        <rFont val="ＭＳ Ｐゴシック"/>
        <family val="3"/>
        <charset val="128"/>
      </rPr>
      <t>10</t>
    </r>
    <rPh sb="0" eb="2">
      <t>レイダイ</t>
    </rPh>
    <phoneticPr fontId="1"/>
  </si>
  <si>
    <r>
      <t>演習4．</t>
    </r>
    <r>
      <rPr>
        <sz val="11"/>
        <rFont val="ＭＳ Ｐゴシック"/>
        <family val="3"/>
        <charset val="128"/>
      </rPr>
      <t>10</t>
    </r>
    <rPh sb="0" eb="2">
      <t>エンシュウ</t>
    </rPh>
    <phoneticPr fontId="1"/>
  </si>
  <si>
    <t>胃ガンの5年生存率＝</t>
    <rPh sb="0" eb="1">
      <t>イ</t>
    </rPh>
    <rPh sb="5" eb="6">
      <t>ネン</t>
    </rPh>
    <rPh sb="6" eb="8">
      <t>セイゾン</t>
    </rPh>
    <rPh sb="8" eb="9">
      <t>リツ</t>
    </rPh>
    <phoneticPr fontId="1"/>
  </si>
  <si>
    <t>肺がんの5年生存率＝</t>
    <rPh sb="0" eb="1">
      <t>ハイ</t>
    </rPh>
    <rPh sb="5" eb="6">
      <t>ネン</t>
    </rPh>
    <rPh sb="6" eb="8">
      <t>セイゾン</t>
    </rPh>
    <rPh sb="8" eb="9">
      <t>リツ</t>
    </rPh>
    <phoneticPr fontId="1"/>
  </si>
  <si>
    <t>各年の生存率を求めよ</t>
    <rPh sb="0" eb="1">
      <t>カク</t>
    </rPh>
    <rPh sb="1" eb="2">
      <t>トシ</t>
    </rPh>
    <rPh sb="3" eb="5">
      <t>セイゾン</t>
    </rPh>
    <rPh sb="5" eb="6">
      <t>リツ</t>
    </rPh>
    <rPh sb="7" eb="8">
      <t>モト</t>
    </rPh>
    <phoneticPr fontId="1"/>
  </si>
  <si>
    <t>練習問題</t>
    <rPh sb="0" eb="2">
      <t>レンシュウ</t>
    </rPh>
    <rPh sb="2" eb="4">
      <t>モンダイ</t>
    </rPh>
    <phoneticPr fontId="1"/>
  </si>
  <si>
    <t>罹患率</t>
    <rPh sb="0" eb="2">
      <t>リカン</t>
    </rPh>
    <rPh sb="2" eb="3">
      <t>リツ</t>
    </rPh>
    <phoneticPr fontId="1"/>
  </si>
  <si>
    <t>例題4.7</t>
    <rPh sb="0" eb="2">
      <t>レイダイ</t>
    </rPh>
    <phoneticPr fontId="1"/>
  </si>
  <si>
    <t>表4.1.9</t>
    <rPh sb="0" eb="1">
      <t>ヒョウ</t>
    </rPh>
    <phoneticPr fontId="1"/>
  </si>
  <si>
    <t>観察者</t>
    <rPh sb="0" eb="3">
      <t>カンサツシャ</t>
    </rPh>
    <phoneticPr fontId="1"/>
  </si>
  <si>
    <t>観察期間</t>
    <rPh sb="0" eb="2">
      <t>カンサツ</t>
    </rPh>
    <rPh sb="2" eb="4">
      <t>キカン</t>
    </rPh>
    <phoneticPr fontId="1"/>
  </si>
  <si>
    <t>A</t>
    <phoneticPr fontId="1"/>
  </si>
  <si>
    <t>B</t>
    <phoneticPr fontId="1"/>
  </si>
  <si>
    <t>C</t>
    <phoneticPr fontId="1"/>
  </si>
  <si>
    <t>D</t>
    <phoneticPr fontId="1"/>
  </si>
  <si>
    <t>E</t>
    <phoneticPr fontId="1"/>
  </si>
  <si>
    <t>罹患率＝</t>
    <rPh sb="0" eb="2">
      <t>リカン</t>
    </rPh>
    <rPh sb="2" eb="3">
      <t>リツ</t>
    </rPh>
    <phoneticPr fontId="1"/>
  </si>
  <si>
    <t>（人年）</t>
    <rPh sb="1" eb="2">
      <t>ジン</t>
    </rPh>
    <rPh sb="2" eb="3">
      <t>ネン</t>
    </rPh>
    <phoneticPr fontId="1"/>
  </si>
  <si>
    <t>累積罹患率＝</t>
    <rPh sb="0" eb="2">
      <t>ルイセキ</t>
    </rPh>
    <rPh sb="2" eb="4">
      <t>リカン</t>
    </rPh>
    <rPh sb="4" eb="5">
      <t>リツ</t>
    </rPh>
    <phoneticPr fontId="1"/>
  </si>
  <si>
    <t>演習4.7</t>
    <rPh sb="0" eb="2">
      <t>エンシュウ</t>
    </rPh>
    <phoneticPr fontId="1"/>
  </si>
  <si>
    <t>F</t>
    <phoneticPr fontId="1"/>
  </si>
  <si>
    <t>G</t>
    <phoneticPr fontId="1"/>
  </si>
  <si>
    <t>H</t>
    <phoneticPr fontId="1"/>
  </si>
  <si>
    <t>(人)</t>
    <rPh sb="1" eb="2">
      <t>ニン</t>
    </rPh>
    <phoneticPr fontId="1"/>
  </si>
  <si>
    <t>有病率</t>
    <rPh sb="0" eb="3">
      <t>ユウビョウリツ</t>
    </rPh>
    <phoneticPr fontId="1"/>
  </si>
  <si>
    <t>例題4.8</t>
    <rPh sb="0" eb="2">
      <t>レイダイ</t>
    </rPh>
    <phoneticPr fontId="1"/>
  </si>
  <si>
    <t>演習4.8</t>
    <rPh sb="0" eb="2">
      <t>エンシュウ</t>
    </rPh>
    <phoneticPr fontId="1"/>
  </si>
  <si>
    <t>３日目の有病率＝</t>
    <rPh sb="1" eb="3">
      <t>カメ</t>
    </rPh>
    <rPh sb="4" eb="7">
      <t>ユウビョウリツ</t>
    </rPh>
    <phoneticPr fontId="1"/>
  </si>
  <si>
    <t>****</t>
    <phoneticPr fontId="1"/>
  </si>
  <si>
    <t>２日目の有病率＝</t>
    <rPh sb="1" eb="3">
      <t>カメ</t>
    </rPh>
    <rPh sb="4" eb="7">
      <t>ユウビョウリツ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</si>
</sst>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_ "/>
    <numFmt numFmtId="177" formatCode="0.00_ "/>
    <numFmt numFmtId="178" formatCode="0.0_ "/>
  </numFmts>
  <fonts count="4" x14ac:knownFonts="1">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4">
    <xf numFmtId="0" fontId="0" fillId="0" borderId="0" xfId="0"/>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2" fontId="0" fillId="0" borderId="1" xfId="0" applyNumberFormat="1" applyBorder="1"/>
    <xf numFmtId="0" fontId="0" fillId="0" borderId="1" xfId="0" applyBorder="1" applyAlignment="1">
      <alignment wrapText="1"/>
    </xf>
    <xf numFmtId="0" fontId="0" fillId="0" borderId="0" xfId="0" applyFill="1" applyBorder="1" applyAlignment="1">
      <alignment horizontal="center"/>
    </xf>
    <xf numFmtId="0" fontId="0" fillId="0" borderId="2" xfId="0" applyBorder="1"/>
    <xf numFmtId="0" fontId="0" fillId="0" borderId="3" xfId="0" applyBorder="1" applyAlignment="1">
      <alignment horizontal="center"/>
    </xf>
    <xf numFmtId="0" fontId="0" fillId="0" borderId="4" xfId="0" applyBorder="1"/>
    <xf numFmtId="0" fontId="0" fillId="0" borderId="5" xfId="0" applyBorder="1"/>
    <xf numFmtId="178" fontId="0" fillId="0" borderId="1" xfId="0" applyNumberFormat="1" applyBorder="1"/>
    <xf numFmtId="0" fontId="3" fillId="0" borderId="0" xfId="0" applyFont="1"/>
    <xf numFmtId="0" fontId="2" fillId="0" borderId="0" xfId="0" applyFont="1"/>
    <xf numFmtId="0" fontId="3" fillId="0" borderId="0" xfId="0" applyFont="1" applyAlignment="1">
      <alignment wrapText="1"/>
    </xf>
    <xf numFmtId="0" fontId="3" fillId="0" borderId="0" xfId="0" applyFont="1" applyFill="1" applyBorder="1"/>
    <xf numFmtId="0" fontId="3" fillId="0" borderId="1" xfId="0" applyFont="1" applyBorder="1"/>
    <xf numFmtId="0" fontId="3" fillId="0" borderId="1" xfId="0" applyFont="1" applyFill="1" applyBorder="1"/>
    <xf numFmtId="178" fontId="2" fillId="0" borderId="6" xfId="0" applyNumberFormat="1" applyFont="1" applyBorder="1"/>
    <xf numFmtId="2" fontId="2" fillId="0" borderId="6" xfId="0" applyNumberFormat="1" applyFont="1" applyBorder="1"/>
    <xf numFmtId="0" fontId="0" fillId="0" borderId="7" xfId="0" applyBorder="1"/>
    <xf numFmtId="0" fontId="0" fillId="0" borderId="2" xfId="0" applyBorder="1" applyAlignment="1">
      <alignment horizontal="center" wrapText="1"/>
    </xf>
    <xf numFmtId="2" fontId="2" fillId="0" borderId="8" xfId="0" applyNumberFormat="1" applyFont="1" applyBorder="1"/>
    <xf numFmtId="2" fontId="2" fillId="0" borderId="9" xfId="0" applyNumberFormat="1" applyFont="1" applyBorder="1"/>
    <xf numFmtId="2" fontId="2" fillId="0" borderId="10" xfId="0" applyNumberFormat="1" applyFont="1" applyBorder="1"/>
    <xf numFmtId="0" fontId="0" fillId="0" borderId="8" xfId="0" applyBorder="1"/>
    <xf numFmtId="0" fontId="0" fillId="0" borderId="9" xfId="0" applyBorder="1"/>
    <xf numFmtId="2" fontId="0" fillId="0" borderId="10" xfId="0" applyNumberFormat="1" applyBorder="1"/>
    <xf numFmtId="178" fontId="0" fillId="0" borderId="6" xfId="0" applyNumberFormat="1" applyBorder="1"/>
    <xf numFmtId="2" fontId="0" fillId="0" borderId="8" xfId="0" applyNumberFormat="1" applyBorder="1"/>
    <xf numFmtId="2" fontId="0" fillId="0" borderId="9" xfId="0" applyNumberFormat="1" applyBorder="1"/>
    <xf numFmtId="178" fontId="0" fillId="0" borderId="8" xfId="0" applyNumberFormat="1" applyBorder="1"/>
    <xf numFmtId="177" fontId="0" fillId="0" borderId="10" xfId="0" applyNumberFormat="1" applyBorder="1"/>
    <xf numFmtId="0" fontId="0" fillId="0" borderId="2" xfId="0" applyBorder="1" applyAlignment="1">
      <alignment wrapText="1"/>
    </xf>
    <xf numFmtId="2" fontId="0" fillId="0" borderId="11" xfId="0" applyNumberFormat="1" applyBorder="1"/>
    <xf numFmtId="2" fontId="0" fillId="0" borderId="12" xfId="0" applyNumberFormat="1" applyBorder="1"/>
    <xf numFmtId="2" fontId="0" fillId="0" borderId="13" xfId="0" applyNumberFormat="1" applyBorder="1"/>
    <xf numFmtId="2" fontId="0" fillId="0" borderId="14" xfId="0" applyNumberFormat="1" applyBorder="1"/>
    <xf numFmtId="2" fontId="0" fillId="0" borderId="15" xfId="0" applyNumberFormat="1" applyBorder="1"/>
    <xf numFmtId="2" fontId="0" fillId="0" borderId="16" xfId="0" applyNumberFormat="1" applyBorder="1"/>
    <xf numFmtId="2" fontId="0" fillId="0" borderId="17" xfId="0" applyNumberFormat="1" applyBorder="1"/>
    <xf numFmtId="2" fontId="0" fillId="0" borderId="17" xfId="0" applyNumberFormat="1" applyBorder="1" applyAlignment="1">
      <alignment horizontal="center"/>
    </xf>
    <xf numFmtId="0" fontId="0" fillId="0" borderId="18" xfId="0" applyBorder="1" applyAlignment="1">
      <alignment horizontal="center"/>
    </xf>
    <xf numFmtId="176" fontId="0" fillId="0" borderId="8" xfId="0" applyNumberFormat="1" applyBorder="1"/>
    <xf numFmtId="0" fontId="0" fillId="0" borderId="10" xfId="0" applyBorder="1"/>
    <xf numFmtId="176" fontId="0" fillId="0" borderId="10" xfId="0" applyNumberFormat="1" applyBorder="1"/>
    <xf numFmtId="178" fontId="0" fillId="0" borderId="10" xfId="0" applyNumberFormat="1" applyBorder="1"/>
    <xf numFmtId="0" fontId="0" fillId="0" borderId="11" xfId="0" applyBorder="1"/>
    <xf numFmtId="0" fontId="0" fillId="0" borderId="13" xfId="0" applyBorder="1"/>
    <xf numFmtId="2" fontId="0" fillId="0" borderId="18" xfId="0" applyNumberFormat="1" applyBorder="1"/>
    <xf numFmtId="0" fontId="3" fillId="0" borderId="1" xfId="0" applyFont="1" applyBorder="1" applyAlignment="1">
      <alignment horizontal="center"/>
    </xf>
    <xf numFmtId="0" fontId="0" fillId="0" borderId="0" xfId="0"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4</xdr:row>
      <xdr:rowOff>76200</xdr:rowOff>
    </xdr:from>
    <xdr:to>
      <xdr:col>13</xdr:col>
      <xdr:colOff>41512</xdr:colOff>
      <xdr:row>18</xdr:row>
      <xdr:rowOff>159855</xdr:rowOff>
    </xdr:to>
    <xdr:pic>
      <xdr:nvPicPr>
        <xdr:cNvPr id="3" name="図 2"/>
        <xdr:cNvPicPr>
          <a:picLocks noChangeAspect="1"/>
        </xdr:cNvPicPr>
      </xdr:nvPicPr>
      <xdr:blipFill>
        <a:blip xmlns:r="http://schemas.openxmlformats.org/officeDocument/2006/relationships" r:embed="rId1"/>
        <a:stretch>
          <a:fillRect/>
        </a:stretch>
      </xdr:blipFill>
      <xdr:spPr>
        <a:xfrm>
          <a:off x="5619750" y="781050"/>
          <a:ext cx="4194412" cy="2493480"/>
        </a:xfrm>
        <a:prstGeom prst="rect">
          <a:avLst/>
        </a:prstGeom>
      </xdr:spPr>
    </xdr:pic>
    <xdr:clientData/>
  </xdr:twoCellAnchor>
  <xdr:twoCellAnchor editAs="oneCell">
    <xdr:from>
      <xdr:col>1</xdr:col>
      <xdr:colOff>0</xdr:colOff>
      <xdr:row>20</xdr:row>
      <xdr:rowOff>0</xdr:rowOff>
    </xdr:from>
    <xdr:to>
      <xdr:col>6</xdr:col>
      <xdr:colOff>395857</xdr:colOff>
      <xdr:row>33</xdr:row>
      <xdr:rowOff>45155</xdr:rowOff>
    </xdr:to>
    <xdr:pic>
      <xdr:nvPicPr>
        <xdr:cNvPr id="4" name="図 3"/>
        <xdr:cNvPicPr>
          <a:picLocks noChangeAspect="1"/>
        </xdr:cNvPicPr>
      </xdr:nvPicPr>
      <xdr:blipFill>
        <a:blip xmlns:r="http://schemas.openxmlformats.org/officeDocument/2006/relationships" r:embed="rId2"/>
        <a:stretch>
          <a:fillRect/>
        </a:stretch>
      </xdr:blipFill>
      <xdr:spPr>
        <a:xfrm>
          <a:off x="685800" y="3467100"/>
          <a:ext cx="4377307" cy="22740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workbookViewId="0"/>
  </sheetViews>
  <sheetFormatPr defaultRowHeight="13.5" x14ac:dyDescent="0.15"/>
  <cols>
    <col min="1" max="1" width="12.875" customWidth="1"/>
  </cols>
  <sheetData>
    <row r="2" spans="1:11" ht="41.25" thickBot="1" x14ac:dyDescent="0.2">
      <c r="A2" s="3" t="s">
        <v>21</v>
      </c>
      <c r="B2" s="4" t="s">
        <v>22</v>
      </c>
      <c r="C2" s="4" t="s">
        <v>16</v>
      </c>
      <c r="D2" s="23" t="s">
        <v>29</v>
      </c>
      <c r="E2" s="2"/>
      <c r="F2" s="1"/>
      <c r="G2" s="2"/>
      <c r="H2" s="2"/>
      <c r="I2" s="1"/>
      <c r="J2" s="2"/>
      <c r="K2" s="2"/>
    </row>
    <row r="3" spans="1:11" x14ac:dyDescent="0.15">
      <c r="A3" s="5" t="s">
        <v>23</v>
      </c>
      <c r="B3" s="5">
        <v>126714</v>
      </c>
      <c r="C3" s="22">
        <v>925015</v>
      </c>
      <c r="D3" s="24"/>
    </row>
    <row r="4" spans="1:11" x14ac:dyDescent="0.15">
      <c r="A4" s="5" t="s">
        <v>24</v>
      </c>
      <c r="B4" s="5">
        <v>1013662</v>
      </c>
      <c r="C4" s="22">
        <v>9021592</v>
      </c>
      <c r="D4" s="25"/>
    </row>
    <row r="5" spans="1:11" x14ac:dyDescent="0.15">
      <c r="A5" s="5" t="s">
        <v>25</v>
      </c>
      <c r="B5" s="5">
        <v>278357</v>
      </c>
      <c r="C5" s="22">
        <v>2449542</v>
      </c>
      <c r="D5" s="25"/>
    </row>
    <row r="6" spans="1:11" x14ac:dyDescent="0.15">
      <c r="A6" s="5" t="s">
        <v>26</v>
      </c>
      <c r="B6" s="5">
        <v>50456</v>
      </c>
      <c r="C6" s="22">
        <v>751720</v>
      </c>
      <c r="D6" s="25"/>
    </row>
    <row r="7" spans="1:11" x14ac:dyDescent="0.15">
      <c r="A7" s="5" t="s">
        <v>27</v>
      </c>
      <c r="B7" s="5">
        <v>18886</v>
      </c>
      <c r="C7" s="22">
        <v>132202</v>
      </c>
      <c r="D7" s="25"/>
    </row>
    <row r="8" spans="1:11" ht="14.25" thickBot="1" x14ac:dyDescent="0.2">
      <c r="A8" s="5" t="s">
        <v>28</v>
      </c>
      <c r="B8" s="5">
        <v>20621</v>
      </c>
      <c r="C8" s="22">
        <v>449538</v>
      </c>
      <c r="D8" s="26"/>
    </row>
    <row r="10" spans="1:11" ht="14.25" thickBot="1" x14ac:dyDescent="0.2">
      <c r="A10" t="s">
        <v>0</v>
      </c>
      <c r="B10" t="s">
        <v>106</v>
      </c>
    </row>
    <row r="11" spans="1:11" ht="14.25" thickBot="1" x14ac:dyDescent="0.2">
      <c r="B11" s="20"/>
    </row>
    <row r="12" spans="1:11" ht="14.25" thickBot="1" x14ac:dyDescent="0.2">
      <c r="A12" t="s">
        <v>1</v>
      </c>
      <c r="B12" t="s">
        <v>105</v>
      </c>
    </row>
    <row r="13" spans="1:11" ht="14.25" thickBot="1" x14ac:dyDescent="0.2">
      <c r="B13" s="21"/>
    </row>
    <row r="15" spans="1:11" x14ac:dyDescent="0.15">
      <c r="A15" t="s">
        <v>7</v>
      </c>
    </row>
    <row r="16" spans="1:11" ht="27" x14ac:dyDescent="0.15">
      <c r="A16" s="5" t="s">
        <v>8</v>
      </c>
      <c r="B16" s="7" t="s">
        <v>9</v>
      </c>
      <c r="C16" s="1" t="s">
        <v>14</v>
      </c>
      <c r="D16" s="4" t="s">
        <v>15</v>
      </c>
      <c r="E16" s="4" t="s">
        <v>16</v>
      </c>
      <c r="F16" s="1" t="s">
        <v>17</v>
      </c>
      <c r="G16" s="4" t="s">
        <v>15</v>
      </c>
      <c r="H16" s="4" t="s">
        <v>16</v>
      </c>
      <c r="I16" s="1" t="s">
        <v>18</v>
      </c>
      <c r="J16" s="4" t="s">
        <v>15</v>
      </c>
      <c r="K16" s="4" t="s">
        <v>16</v>
      </c>
    </row>
    <row r="17" spans="1:11" x14ac:dyDescent="0.15">
      <c r="A17" s="5" t="s">
        <v>10</v>
      </c>
      <c r="B17" s="5">
        <v>25015</v>
      </c>
      <c r="D17" s="5">
        <v>225</v>
      </c>
      <c r="E17" s="5">
        <v>270</v>
      </c>
      <c r="G17" s="5">
        <v>831</v>
      </c>
      <c r="H17" s="5">
        <v>789</v>
      </c>
      <c r="J17" s="5">
        <v>142</v>
      </c>
      <c r="K17" s="5">
        <v>185</v>
      </c>
    </row>
    <row r="18" spans="1:11" x14ac:dyDescent="0.15">
      <c r="A18" s="5" t="s">
        <v>11</v>
      </c>
      <c r="B18" s="5">
        <v>82654</v>
      </c>
      <c r="D18" s="5">
        <v>972</v>
      </c>
      <c r="E18" s="5">
        <v>681</v>
      </c>
      <c r="G18" s="5">
        <v>3911</v>
      </c>
      <c r="H18" s="5">
        <v>2346</v>
      </c>
      <c r="J18" s="5">
        <v>585</v>
      </c>
      <c r="K18" s="5">
        <v>527</v>
      </c>
    </row>
    <row r="19" spans="1:11" x14ac:dyDescent="0.15">
      <c r="A19" s="5" t="s">
        <v>12</v>
      </c>
      <c r="B19" s="5">
        <v>12618</v>
      </c>
      <c r="D19" s="5">
        <v>306</v>
      </c>
      <c r="E19" s="5">
        <v>14474</v>
      </c>
      <c r="G19" s="5">
        <v>958</v>
      </c>
      <c r="H19" s="5">
        <v>43302</v>
      </c>
      <c r="J19" s="5">
        <v>166</v>
      </c>
      <c r="K19" s="5">
        <v>8250</v>
      </c>
    </row>
    <row r="20" spans="1:11" x14ac:dyDescent="0.15">
      <c r="A20" s="5" t="s">
        <v>13</v>
      </c>
      <c r="B20" s="5">
        <v>120287</v>
      </c>
      <c r="D20" s="5">
        <f>SUM(D17:D19)</f>
        <v>1503</v>
      </c>
      <c r="E20" s="5">
        <f>SUM(E17:E19)</f>
        <v>15425</v>
      </c>
      <c r="G20" s="5">
        <f>SUM(G17:G19)</f>
        <v>5700</v>
      </c>
      <c r="H20" s="5">
        <f>SUM(H17:H19)</f>
        <v>46437</v>
      </c>
      <c r="J20" s="5">
        <f>SUM(J17:J19)</f>
        <v>893</v>
      </c>
      <c r="K20" s="5">
        <f>SUM(K17:K19)</f>
        <v>8962</v>
      </c>
    </row>
    <row r="21" spans="1:11" x14ac:dyDescent="0.15">
      <c r="A21" t="s">
        <v>20</v>
      </c>
    </row>
    <row r="23" spans="1:11" ht="14.25" thickBot="1" x14ac:dyDescent="0.2">
      <c r="A23" t="s">
        <v>2</v>
      </c>
      <c r="B23" s="14" t="s">
        <v>107</v>
      </c>
    </row>
    <row r="24" spans="1:11" x14ac:dyDescent="0.15">
      <c r="B24" s="22" t="s">
        <v>4</v>
      </c>
      <c r="C24" s="27"/>
    </row>
    <row r="25" spans="1:11" x14ac:dyDescent="0.15">
      <c r="B25" s="22" t="s">
        <v>5</v>
      </c>
      <c r="C25" s="28"/>
    </row>
    <row r="26" spans="1:11" ht="14.25" thickBot="1" x14ac:dyDescent="0.2">
      <c r="B26" s="22" t="s">
        <v>6</v>
      </c>
      <c r="C26" s="29"/>
    </row>
    <row r="28" spans="1:11" ht="14.25" thickBot="1" x14ac:dyDescent="0.2">
      <c r="A28" t="s">
        <v>3</v>
      </c>
      <c r="B28" s="14" t="s">
        <v>108</v>
      </c>
    </row>
    <row r="29" spans="1:11" x14ac:dyDescent="0.15">
      <c r="B29" s="22" t="s">
        <v>4</v>
      </c>
      <c r="C29" s="27"/>
    </row>
    <row r="30" spans="1:11" x14ac:dyDescent="0.15">
      <c r="B30" s="22" t="s">
        <v>5</v>
      </c>
      <c r="C30" s="28"/>
    </row>
    <row r="31" spans="1:11" ht="14.25" thickBot="1" x14ac:dyDescent="0.2">
      <c r="B31" s="22" t="s">
        <v>6</v>
      </c>
      <c r="C31" s="29"/>
    </row>
    <row r="33" spans="1:3" x14ac:dyDescent="0.15">
      <c r="A33" s="15" t="s">
        <v>30</v>
      </c>
      <c r="B33" s="15" t="s">
        <v>19</v>
      </c>
    </row>
    <row r="34" spans="1:3" x14ac:dyDescent="0.15">
      <c r="B34" s="5" t="s">
        <v>4</v>
      </c>
      <c r="C34" s="5">
        <f>(185/142*25015+527/585*82654+8250/166*12618)</f>
        <v>734148.6068235382</v>
      </c>
    </row>
    <row r="35" spans="1:3" x14ac:dyDescent="0.15">
      <c r="B35" s="5" t="s">
        <v>5</v>
      </c>
      <c r="C35" s="5">
        <f>25015+82654+12618</f>
        <v>120287</v>
      </c>
    </row>
    <row r="36" spans="1:3" x14ac:dyDescent="0.15">
      <c r="B36" s="5" t="s">
        <v>6</v>
      </c>
      <c r="C36" s="6">
        <f>C34/C35</f>
        <v>6.1033079786139668</v>
      </c>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16" workbookViewId="0"/>
  </sheetViews>
  <sheetFormatPr defaultRowHeight="13.5" x14ac:dyDescent="0.15"/>
  <cols>
    <col min="3" max="3" width="10.5" customWidth="1"/>
    <col min="4" max="4" width="11" bestFit="1" customWidth="1"/>
  </cols>
  <sheetData>
    <row r="1" spans="1:4" ht="27" x14ac:dyDescent="0.15">
      <c r="A1" s="3" t="s">
        <v>21</v>
      </c>
      <c r="B1" s="3" t="s">
        <v>31</v>
      </c>
      <c r="C1" s="4" t="s">
        <v>32</v>
      </c>
      <c r="D1" s="5" t="s">
        <v>42</v>
      </c>
    </row>
    <row r="2" spans="1:4" x14ac:dyDescent="0.15">
      <c r="A2" s="3" t="s">
        <v>33</v>
      </c>
      <c r="B2" s="3">
        <v>26389</v>
      </c>
      <c r="C2" s="3">
        <v>3643</v>
      </c>
      <c r="D2" s="6"/>
    </row>
    <row r="3" spans="1:4" x14ac:dyDescent="0.15">
      <c r="A3" s="3" t="s">
        <v>34</v>
      </c>
      <c r="B3" s="3">
        <v>15991</v>
      </c>
      <c r="C3" s="3">
        <v>4597</v>
      </c>
      <c r="D3" s="6"/>
    </row>
    <row r="4" spans="1:4" x14ac:dyDescent="0.15">
      <c r="A4" s="3" t="s">
        <v>35</v>
      </c>
      <c r="B4" s="3">
        <v>49462</v>
      </c>
      <c r="C4" s="3">
        <v>16820</v>
      </c>
      <c r="D4" s="6"/>
    </row>
    <row r="5" spans="1:4" x14ac:dyDescent="0.15">
      <c r="A5" s="3" t="s">
        <v>36</v>
      </c>
      <c r="B5" s="3">
        <v>9184</v>
      </c>
      <c r="C5" s="3">
        <v>1815</v>
      </c>
      <c r="D5" s="6"/>
    </row>
    <row r="6" spans="1:4" x14ac:dyDescent="0.15">
      <c r="A6" s="3" t="s">
        <v>37</v>
      </c>
      <c r="B6" s="3">
        <v>20207</v>
      </c>
      <c r="C6" s="3">
        <v>4432</v>
      </c>
      <c r="D6" s="6"/>
    </row>
    <row r="7" spans="1:4" x14ac:dyDescent="0.15">
      <c r="A7" s="3" t="s">
        <v>38</v>
      </c>
      <c r="B7" s="3">
        <v>1339</v>
      </c>
      <c r="C7" s="3">
        <v>146</v>
      </c>
      <c r="D7" s="6"/>
    </row>
    <row r="8" spans="1:4" x14ac:dyDescent="0.15">
      <c r="A8" s="3" t="s">
        <v>39</v>
      </c>
      <c r="B8" s="3">
        <v>9124</v>
      </c>
      <c r="C8" s="3">
        <v>574</v>
      </c>
      <c r="D8" s="6"/>
    </row>
    <row r="10" spans="1:4" x14ac:dyDescent="0.15">
      <c r="A10" s="8" t="s">
        <v>40</v>
      </c>
      <c r="B10" t="s">
        <v>69</v>
      </c>
      <c r="D10" s="13"/>
    </row>
    <row r="11" spans="1:4" x14ac:dyDescent="0.15">
      <c r="A11" s="8" t="s">
        <v>41</v>
      </c>
      <c r="B11" s="14" t="s">
        <v>109</v>
      </c>
    </row>
    <row r="14" spans="1:4" x14ac:dyDescent="0.15">
      <c r="A14" t="s">
        <v>43</v>
      </c>
    </row>
    <row r="15" spans="1:4" ht="14.25" thickBot="1" x14ac:dyDescent="0.2">
      <c r="A15" s="5" t="s">
        <v>21</v>
      </c>
      <c r="B15" s="5" t="s">
        <v>44</v>
      </c>
      <c r="C15" s="5" t="s">
        <v>45</v>
      </c>
      <c r="D15" s="9" t="s">
        <v>43</v>
      </c>
    </row>
    <row r="16" spans="1:4" x14ac:dyDescent="0.15">
      <c r="A16" s="5" t="s">
        <v>46</v>
      </c>
      <c r="B16" s="5">
        <v>11016</v>
      </c>
      <c r="C16" s="22">
        <v>441</v>
      </c>
      <c r="D16" s="31"/>
    </row>
    <row r="17" spans="1:5" x14ac:dyDescent="0.15">
      <c r="A17" s="5" t="s">
        <v>47</v>
      </c>
      <c r="B17" s="5">
        <v>273000</v>
      </c>
      <c r="C17" s="22">
        <v>4914</v>
      </c>
      <c r="D17" s="32"/>
    </row>
    <row r="18" spans="1:5" x14ac:dyDescent="0.15">
      <c r="A18" s="5" t="s">
        <v>48</v>
      </c>
      <c r="B18" s="5">
        <v>167760</v>
      </c>
      <c r="C18" s="22">
        <v>8220</v>
      </c>
      <c r="D18" s="32"/>
    </row>
    <row r="19" spans="1:5" x14ac:dyDescent="0.15">
      <c r="A19" s="5" t="s">
        <v>49</v>
      </c>
      <c r="B19" s="5">
        <v>592560</v>
      </c>
      <c r="C19" s="22">
        <v>22517</v>
      </c>
      <c r="D19" s="32"/>
    </row>
    <row r="20" spans="1:5" x14ac:dyDescent="0.15">
      <c r="A20" s="5" t="s">
        <v>50</v>
      </c>
      <c r="B20" s="5">
        <v>63626</v>
      </c>
      <c r="C20" s="22">
        <v>4390</v>
      </c>
      <c r="D20" s="32"/>
    </row>
    <row r="21" spans="1:5" ht="14.25" thickBot="1" x14ac:dyDescent="0.2">
      <c r="A21" s="5" t="s">
        <v>51</v>
      </c>
      <c r="B21" s="5">
        <v>242280</v>
      </c>
      <c r="C21" s="22">
        <v>29800</v>
      </c>
      <c r="D21" s="29"/>
    </row>
    <row r="22" spans="1:5" ht="14.25" thickBot="1" x14ac:dyDescent="0.2"/>
    <row r="23" spans="1:5" ht="14.25" thickBot="1" x14ac:dyDescent="0.2">
      <c r="A23" t="s">
        <v>52</v>
      </c>
      <c r="B23" t="s">
        <v>46</v>
      </c>
      <c r="C23" s="30"/>
    </row>
    <row r="24" spans="1:5" x14ac:dyDescent="0.15">
      <c r="A24" t="s">
        <v>53</v>
      </c>
      <c r="B24" t="s">
        <v>49</v>
      </c>
      <c r="C24" s="14" t="s">
        <v>110</v>
      </c>
    </row>
    <row r="25" spans="1:5" x14ac:dyDescent="0.15">
      <c r="B25" t="s">
        <v>51</v>
      </c>
    </row>
    <row r="27" spans="1:5" x14ac:dyDescent="0.15">
      <c r="A27" t="s">
        <v>54</v>
      </c>
    </row>
    <row r="28" spans="1:5" ht="27.75" thickBot="1" x14ac:dyDescent="0.2">
      <c r="A28" s="3" t="s">
        <v>55</v>
      </c>
      <c r="B28" s="4" t="s">
        <v>56</v>
      </c>
      <c r="C28" s="4" t="s">
        <v>57</v>
      </c>
      <c r="D28" s="4" t="s">
        <v>58</v>
      </c>
      <c r="E28" s="23" t="s">
        <v>66</v>
      </c>
    </row>
    <row r="29" spans="1:5" x14ac:dyDescent="0.15">
      <c r="A29" s="5" t="s">
        <v>59</v>
      </c>
      <c r="B29" s="5">
        <v>28331</v>
      </c>
      <c r="C29" s="5">
        <v>97</v>
      </c>
      <c r="D29" s="22">
        <v>923</v>
      </c>
      <c r="E29" s="31"/>
    </row>
    <row r="30" spans="1:5" x14ac:dyDescent="0.15">
      <c r="A30" s="5" t="s">
        <v>60</v>
      </c>
      <c r="B30" s="5">
        <v>18642</v>
      </c>
      <c r="C30" s="5">
        <v>70</v>
      </c>
      <c r="D30" s="22">
        <v>681</v>
      </c>
      <c r="E30" s="32"/>
    </row>
    <row r="31" spans="1:5" x14ac:dyDescent="0.15">
      <c r="A31" s="5" t="s">
        <v>61</v>
      </c>
      <c r="B31" s="5">
        <v>19481</v>
      </c>
      <c r="C31" s="5">
        <v>60</v>
      </c>
      <c r="D31" s="22">
        <v>598</v>
      </c>
      <c r="E31" s="32"/>
    </row>
    <row r="32" spans="1:5" x14ac:dyDescent="0.15">
      <c r="A32" s="5" t="s">
        <v>62</v>
      </c>
      <c r="B32" s="5">
        <v>67585</v>
      </c>
      <c r="C32" s="5">
        <v>296</v>
      </c>
      <c r="D32" s="22">
        <v>1980</v>
      </c>
      <c r="E32" s="32"/>
    </row>
    <row r="33" spans="1:5" x14ac:dyDescent="0.15">
      <c r="A33" s="5" t="s">
        <v>63</v>
      </c>
      <c r="B33" s="5">
        <v>54574</v>
      </c>
      <c r="C33" s="5">
        <v>204</v>
      </c>
      <c r="D33" s="22">
        <v>1619</v>
      </c>
      <c r="E33" s="32"/>
    </row>
    <row r="34" spans="1:5" x14ac:dyDescent="0.15">
      <c r="A34" s="5" t="s">
        <v>64</v>
      </c>
      <c r="B34" s="5">
        <v>97906</v>
      </c>
      <c r="C34" s="5">
        <v>384</v>
      </c>
      <c r="D34" s="22">
        <v>3131</v>
      </c>
      <c r="E34" s="32"/>
    </row>
    <row r="35" spans="1:5" ht="14.25" thickBot="1" x14ac:dyDescent="0.2">
      <c r="A35" s="5" t="s">
        <v>65</v>
      </c>
      <c r="B35" s="5">
        <v>81699</v>
      </c>
      <c r="C35" s="5">
        <v>266</v>
      </c>
      <c r="D35" s="22">
        <v>2253</v>
      </c>
      <c r="E35" s="29"/>
    </row>
    <row r="36" spans="1:5" ht="14.25" thickBot="1" x14ac:dyDescent="0.2"/>
    <row r="37" spans="1:5" ht="14.25" thickBot="1" x14ac:dyDescent="0.2">
      <c r="A37" t="s">
        <v>67</v>
      </c>
      <c r="B37" s="14" t="s">
        <v>111</v>
      </c>
      <c r="C37" s="30"/>
    </row>
    <row r="38" spans="1:5" x14ac:dyDescent="0.15">
      <c r="A38" t="s">
        <v>68</v>
      </c>
      <c r="B38" s="14" t="s">
        <v>112</v>
      </c>
      <c r="C38" s="14" t="s">
        <v>113</v>
      </c>
    </row>
  </sheetData>
  <phoneticPr fontId="1"/>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defaultRowHeight="13.5" x14ac:dyDescent="0.15"/>
  <cols>
    <col min="1" max="1" width="17.5" bestFit="1" customWidth="1"/>
    <col min="2" max="2" width="13.125" bestFit="1" customWidth="1"/>
    <col min="3" max="3" width="10.625" customWidth="1"/>
    <col min="4" max="4" width="13.125" bestFit="1" customWidth="1"/>
    <col min="5" max="7" width="13" bestFit="1" customWidth="1"/>
  </cols>
  <sheetData>
    <row r="1" spans="1:7" x14ac:dyDescent="0.15">
      <c r="A1" s="15" t="s">
        <v>70</v>
      </c>
    </row>
    <row r="2" spans="1:7" ht="27" customHeight="1" thickBot="1" x14ac:dyDescent="0.2">
      <c r="A2" s="5" t="s">
        <v>71</v>
      </c>
      <c r="B2" s="7" t="s">
        <v>72</v>
      </c>
      <c r="C2" s="7" t="s">
        <v>73</v>
      </c>
      <c r="D2" s="35" t="s">
        <v>82</v>
      </c>
      <c r="E2" s="35" t="s">
        <v>83</v>
      </c>
      <c r="F2" s="35" t="s">
        <v>84</v>
      </c>
      <c r="G2" s="35" t="s">
        <v>85</v>
      </c>
    </row>
    <row r="3" spans="1:7" x14ac:dyDescent="0.15">
      <c r="A3" s="5" t="s">
        <v>74</v>
      </c>
      <c r="B3" s="5">
        <v>93773</v>
      </c>
      <c r="C3" s="22">
        <v>217413</v>
      </c>
      <c r="D3" s="36"/>
      <c r="E3" s="37"/>
      <c r="F3" s="37"/>
      <c r="G3" s="38"/>
    </row>
    <row r="4" spans="1:7" x14ac:dyDescent="0.15">
      <c r="A4" s="5" t="s">
        <v>75</v>
      </c>
      <c r="B4" s="5">
        <v>68400</v>
      </c>
      <c r="C4" s="22">
        <v>165478</v>
      </c>
      <c r="D4" s="39"/>
      <c r="E4" s="6"/>
      <c r="F4" s="6"/>
      <c r="G4" s="40"/>
    </row>
    <row r="5" spans="1:7" x14ac:dyDescent="0.15">
      <c r="A5" s="5" t="s">
        <v>76</v>
      </c>
      <c r="B5" s="5">
        <v>150109</v>
      </c>
      <c r="C5" s="22">
        <v>121944</v>
      </c>
      <c r="D5" s="39"/>
      <c r="E5" s="6"/>
      <c r="F5" s="6"/>
      <c r="G5" s="40"/>
    </row>
    <row r="6" spans="1:7" x14ac:dyDescent="0.15">
      <c r="A6" s="5" t="s">
        <v>77</v>
      </c>
      <c r="B6" s="5">
        <v>46045</v>
      </c>
      <c r="C6" s="22">
        <v>74535</v>
      </c>
      <c r="D6" s="39"/>
      <c r="E6" s="6"/>
      <c r="F6" s="6"/>
      <c r="G6" s="40"/>
    </row>
    <row r="7" spans="1:7" x14ac:dyDescent="0.15">
      <c r="A7" s="5" t="s">
        <v>78</v>
      </c>
      <c r="B7" s="5">
        <v>9078</v>
      </c>
      <c r="C7" s="22">
        <v>16804</v>
      </c>
      <c r="D7" s="39"/>
      <c r="E7" s="6"/>
      <c r="F7" s="6"/>
      <c r="G7" s="40"/>
    </row>
    <row r="8" spans="1:7" x14ac:dyDescent="0.15">
      <c r="A8" s="5" t="s">
        <v>79</v>
      </c>
      <c r="B8" s="5">
        <v>31959</v>
      </c>
      <c r="C8" s="22">
        <v>3664</v>
      </c>
      <c r="D8" s="39"/>
      <c r="E8" s="6"/>
      <c r="F8" s="6"/>
      <c r="G8" s="40"/>
    </row>
    <row r="9" spans="1:7" x14ac:dyDescent="0.15">
      <c r="A9" s="5" t="s">
        <v>80</v>
      </c>
      <c r="B9" s="5">
        <v>706599</v>
      </c>
      <c r="C9" s="22">
        <v>820305</v>
      </c>
      <c r="D9" s="39"/>
      <c r="E9" s="6"/>
      <c r="F9" s="6"/>
      <c r="G9" s="40"/>
    </row>
    <row r="10" spans="1:7" ht="14.25" thickBot="1" x14ac:dyDescent="0.2">
      <c r="A10" s="5" t="s">
        <v>81</v>
      </c>
      <c r="B10" s="5">
        <v>93419000</v>
      </c>
      <c r="C10" s="22">
        <v>123611000</v>
      </c>
      <c r="D10" s="41"/>
      <c r="E10" s="43" t="s">
        <v>150</v>
      </c>
      <c r="F10" s="42"/>
      <c r="G10" s="44" t="s">
        <v>150</v>
      </c>
    </row>
    <row r="11" spans="1:7" ht="27.75" thickBot="1" x14ac:dyDescent="0.2">
      <c r="B11" s="16" t="s">
        <v>72</v>
      </c>
    </row>
    <row r="12" spans="1:7" x14ac:dyDescent="0.15">
      <c r="A12" t="s">
        <v>86</v>
      </c>
      <c r="B12" s="14" t="s">
        <v>114</v>
      </c>
      <c r="D12" s="33"/>
    </row>
    <row r="13" spans="1:7" ht="14.25" thickBot="1" x14ac:dyDescent="0.2">
      <c r="B13" s="14" t="s">
        <v>115</v>
      </c>
      <c r="D13" s="34"/>
      <c r="E13" s="14" t="s">
        <v>116</v>
      </c>
    </row>
    <row r="14" spans="1:7" x14ac:dyDescent="0.15">
      <c r="B14" s="17" t="s">
        <v>117</v>
      </c>
    </row>
    <row r="15" spans="1:7" x14ac:dyDescent="0.15">
      <c r="A15" t="s">
        <v>87</v>
      </c>
      <c r="B15" s="14" t="s">
        <v>114</v>
      </c>
      <c r="D15" s="14" t="s">
        <v>118</v>
      </c>
    </row>
    <row r="16" spans="1:7" x14ac:dyDescent="0.15">
      <c r="B16" s="14" t="s">
        <v>115</v>
      </c>
      <c r="D16" s="14" t="s">
        <v>119</v>
      </c>
    </row>
  </sheetData>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workbookViewId="0">
      <selection activeCell="H21" sqref="H21"/>
    </sheetView>
  </sheetViews>
  <sheetFormatPr defaultRowHeight="13.5" x14ac:dyDescent="0.15"/>
  <cols>
    <col min="3" max="3" width="16.25" bestFit="1" customWidth="1"/>
    <col min="8" max="8" width="13" bestFit="1" customWidth="1"/>
  </cols>
  <sheetData>
    <row r="1" spans="1:9" x14ac:dyDescent="0.15">
      <c r="A1" s="14" t="s">
        <v>128</v>
      </c>
    </row>
    <row r="2" spans="1:9" ht="14.25" thickBot="1" x14ac:dyDescent="0.2"/>
    <row r="3" spans="1:9" x14ac:dyDescent="0.15">
      <c r="A3" s="14" t="s">
        <v>129</v>
      </c>
      <c r="C3" s="14" t="s">
        <v>138</v>
      </c>
      <c r="D3" s="45"/>
      <c r="F3" s="14" t="s">
        <v>141</v>
      </c>
      <c r="H3" s="14" t="s">
        <v>138</v>
      </c>
      <c r="I3" s="45"/>
    </row>
    <row r="4" spans="1:9" ht="14.25" thickBot="1" x14ac:dyDescent="0.2">
      <c r="A4" s="14" t="s">
        <v>130</v>
      </c>
      <c r="C4" s="14" t="s">
        <v>140</v>
      </c>
      <c r="D4" s="46"/>
      <c r="F4" s="18" t="s">
        <v>131</v>
      </c>
      <c r="G4" s="18" t="s">
        <v>132</v>
      </c>
      <c r="H4" s="14" t="s">
        <v>140</v>
      </c>
      <c r="I4" s="46"/>
    </row>
    <row r="5" spans="1:9" x14ac:dyDescent="0.15">
      <c r="A5" s="18" t="s">
        <v>131</v>
      </c>
      <c r="B5" s="18" t="s">
        <v>132</v>
      </c>
      <c r="F5" s="18" t="s">
        <v>133</v>
      </c>
      <c r="G5" s="13"/>
    </row>
    <row r="6" spans="1:9" x14ac:dyDescent="0.15">
      <c r="A6" s="18" t="s">
        <v>133</v>
      </c>
      <c r="B6" s="13">
        <v>1.5</v>
      </c>
      <c r="F6" s="18" t="s">
        <v>134</v>
      </c>
      <c r="G6" s="13"/>
    </row>
    <row r="7" spans="1:9" x14ac:dyDescent="0.15">
      <c r="A7" s="18" t="s">
        <v>134</v>
      </c>
      <c r="B7" s="13">
        <v>5</v>
      </c>
      <c r="F7" s="18" t="s">
        <v>135</v>
      </c>
      <c r="G7" s="13"/>
    </row>
    <row r="8" spans="1:9" x14ac:dyDescent="0.15">
      <c r="A8" s="18" t="s">
        <v>135</v>
      </c>
      <c r="B8" s="13">
        <v>3</v>
      </c>
      <c r="F8" s="18" t="s">
        <v>136</v>
      </c>
      <c r="G8" s="13"/>
    </row>
    <row r="9" spans="1:9" x14ac:dyDescent="0.15">
      <c r="A9" s="18" t="s">
        <v>136</v>
      </c>
      <c r="B9" s="13">
        <v>1</v>
      </c>
      <c r="F9" s="18" t="s">
        <v>137</v>
      </c>
      <c r="G9" s="13"/>
    </row>
    <row r="10" spans="1:9" x14ac:dyDescent="0.15">
      <c r="A10" s="18" t="s">
        <v>137</v>
      </c>
      <c r="B10" s="13">
        <v>2.5</v>
      </c>
      <c r="F10" s="19" t="s">
        <v>142</v>
      </c>
      <c r="G10" s="13"/>
    </row>
    <row r="11" spans="1:9" x14ac:dyDescent="0.15">
      <c r="A11" s="52">
        <v>5</v>
      </c>
      <c r="B11" s="13">
        <f>SUM(B6:B10)</f>
        <v>13</v>
      </c>
      <c r="F11" s="19" t="s">
        <v>143</v>
      </c>
      <c r="G11" s="13"/>
    </row>
    <row r="12" spans="1:9" x14ac:dyDescent="0.15">
      <c r="A12" s="19" t="s">
        <v>145</v>
      </c>
      <c r="B12" s="18" t="s">
        <v>139</v>
      </c>
      <c r="F12" s="19" t="s">
        <v>144</v>
      </c>
      <c r="G12" s="13"/>
    </row>
    <row r="13" spans="1:9" x14ac:dyDescent="0.15">
      <c r="F13" s="5"/>
      <c r="G13" s="13"/>
    </row>
    <row r="14" spans="1:9" x14ac:dyDescent="0.15">
      <c r="F14" s="19" t="s">
        <v>145</v>
      </c>
      <c r="G14" s="18" t="s">
        <v>139</v>
      </c>
    </row>
    <row r="17" spans="1:4" ht="14.25" thickBot="1" x14ac:dyDescent="0.2">
      <c r="A17" s="14" t="s">
        <v>146</v>
      </c>
    </row>
    <row r="18" spans="1:4" x14ac:dyDescent="0.15">
      <c r="B18" s="14" t="s">
        <v>147</v>
      </c>
      <c r="C18" s="53" t="s">
        <v>151</v>
      </c>
      <c r="D18" s="45"/>
    </row>
    <row r="19" spans="1:4" ht="14.25" thickBot="1" x14ac:dyDescent="0.2">
      <c r="B19" s="14" t="s">
        <v>148</v>
      </c>
      <c r="C19" s="14" t="s">
        <v>149</v>
      </c>
      <c r="D19" s="47"/>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workbookViewId="0"/>
  </sheetViews>
  <sheetFormatPr defaultRowHeight="13.5" x14ac:dyDescent="0.15"/>
  <cols>
    <col min="1" max="1" width="17.5" bestFit="1" customWidth="1"/>
    <col min="2" max="2" width="13.125" bestFit="1" customWidth="1"/>
    <col min="3" max="3" width="10.625" customWidth="1"/>
    <col min="4" max="4" width="13.125" bestFit="1" customWidth="1"/>
    <col min="5" max="7" width="13" bestFit="1" customWidth="1"/>
  </cols>
  <sheetData>
    <row r="2" spans="1:7" x14ac:dyDescent="0.15">
      <c r="A2" s="15" t="s">
        <v>88</v>
      </c>
    </row>
    <row r="3" spans="1:7" ht="14.25" thickBot="1" x14ac:dyDescent="0.2">
      <c r="A3" s="5" t="s">
        <v>71</v>
      </c>
      <c r="B3" s="5" t="s">
        <v>89</v>
      </c>
      <c r="C3" s="5" t="s">
        <v>90</v>
      </c>
      <c r="D3" s="9" t="s">
        <v>88</v>
      </c>
    </row>
    <row r="4" spans="1:7" x14ac:dyDescent="0.15">
      <c r="A4" s="5" t="s">
        <v>91</v>
      </c>
      <c r="B4" s="5">
        <v>224</v>
      </c>
      <c r="C4" s="22">
        <v>92</v>
      </c>
      <c r="D4" s="31"/>
    </row>
    <row r="5" spans="1:7" x14ac:dyDescent="0.15">
      <c r="A5" s="5" t="s">
        <v>92</v>
      </c>
      <c r="B5" s="5">
        <v>105</v>
      </c>
      <c r="C5" s="22">
        <v>8</v>
      </c>
      <c r="D5" s="32"/>
    </row>
    <row r="6" spans="1:7" x14ac:dyDescent="0.15">
      <c r="A6" s="5" t="s">
        <v>93</v>
      </c>
      <c r="B6" s="5">
        <v>891</v>
      </c>
      <c r="C6" s="22">
        <v>56</v>
      </c>
      <c r="D6" s="32"/>
    </row>
    <row r="7" spans="1:7" x14ac:dyDescent="0.15">
      <c r="A7" s="5" t="s">
        <v>94</v>
      </c>
      <c r="B7" s="5">
        <v>62</v>
      </c>
      <c r="C7" s="22">
        <v>7</v>
      </c>
      <c r="D7" s="32"/>
    </row>
    <row r="8" spans="1:7" x14ac:dyDescent="0.15">
      <c r="A8" s="5" t="s">
        <v>95</v>
      </c>
      <c r="B8" s="5">
        <v>234</v>
      </c>
      <c r="C8" s="22">
        <v>90</v>
      </c>
      <c r="D8" s="32"/>
    </row>
    <row r="9" spans="1:7" ht="14.25" thickBot="1" x14ac:dyDescent="0.2">
      <c r="A9" s="5" t="s">
        <v>96</v>
      </c>
      <c r="B9" s="5">
        <v>4</v>
      </c>
      <c r="C9" s="22">
        <v>1</v>
      </c>
      <c r="D9" s="29"/>
    </row>
    <row r="10" spans="1:7" ht="14.25" thickBot="1" x14ac:dyDescent="0.2"/>
    <row r="11" spans="1:7" ht="14.25" thickBot="1" x14ac:dyDescent="0.2">
      <c r="A11" t="s">
        <v>97</v>
      </c>
      <c r="B11" s="14" t="s">
        <v>120</v>
      </c>
      <c r="D11" s="30"/>
    </row>
    <row r="12" spans="1:7" x14ac:dyDescent="0.15">
      <c r="A12" t="s">
        <v>98</v>
      </c>
      <c r="B12" s="14" t="s">
        <v>121</v>
      </c>
    </row>
    <row r="15" spans="1:7" x14ac:dyDescent="0.15">
      <c r="A15" s="15" t="s">
        <v>100</v>
      </c>
    </row>
    <row r="16" spans="1:7" x14ac:dyDescent="0.15">
      <c r="A16" s="9"/>
      <c r="B16" s="11" t="s">
        <v>102</v>
      </c>
      <c r="C16" s="12"/>
      <c r="D16" s="11" t="s">
        <v>104</v>
      </c>
      <c r="E16" s="12"/>
      <c r="F16" s="5" t="s">
        <v>102</v>
      </c>
      <c r="G16" s="5" t="s">
        <v>104</v>
      </c>
    </row>
    <row r="17" spans="1:7" ht="14.25" thickBot="1" x14ac:dyDescent="0.2">
      <c r="A17" s="10" t="s">
        <v>101</v>
      </c>
      <c r="B17" s="5" t="s">
        <v>103</v>
      </c>
      <c r="C17" s="5" t="s">
        <v>90</v>
      </c>
      <c r="D17" s="5" t="s">
        <v>103</v>
      </c>
      <c r="E17" s="5" t="s">
        <v>90</v>
      </c>
      <c r="F17" s="9" t="s">
        <v>99</v>
      </c>
      <c r="G17" s="9" t="s">
        <v>99</v>
      </c>
    </row>
    <row r="18" spans="1:7" x14ac:dyDescent="0.15">
      <c r="A18" s="3">
        <v>0</v>
      </c>
      <c r="B18" s="5">
        <v>384</v>
      </c>
      <c r="C18" s="5"/>
      <c r="D18" s="5">
        <v>245</v>
      </c>
      <c r="E18" s="22"/>
      <c r="F18" s="49"/>
      <c r="G18" s="50"/>
    </row>
    <row r="19" spans="1:7" x14ac:dyDescent="0.15">
      <c r="A19" s="3">
        <v>1</v>
      </c>
      <c r="B19" s="5">
        <v>322</v>
      </c>
      <c r="C19" s="5">
        <v>62</v>
      </c>
      <c r="D19" s="5">
        <v>191</v>
      </c>
      <c r="E19" s="22">
        <v>54</v>
      </c>
      <c r="F19" s="39"/>
      <c r="G19" s="40"/>
    </row>
    <row r="20" spans="1:7" x14ac:dyDescent="0.15">
      <c r="A20" s="3">
        <v>2</v>
      </c>
      <c r="B20" s="5">
        <v>291</v>
      </c>
      <c r="C20" s="5">
        <v>31</v>
      </c>
      <c r="D20" s="5">
        <v>132</v>
      </c>
      <c r="E20" s="22">
        <v>59</v>
      </c>
      <c r="F20" s="39"/>
      <c r="G20" s="40"/>
    </row>
    <row r="21" spans="1:7" x14ac:dyDescent="0.15">
      <c r="A21" s="3">
        <v>3</v>
      </c>
      <c r="B21" s="5">
        <v>272</v>
      </c>
      <c r="C21" s="5">
        <v>19</v>
      </c>
      <c r="D21" s="5">
        <v>102</v>
      </c>
      <c r="E21" s="22">
        <v>30</v>
      </c>
      <c r="F21" s="39"/>
      <c r="G21" s="40"/>
    </row>
    <row r="22" spans="1:7" x14ac:dyDescent="0.15">
      <c r="A22" s="3">
        <v>4</v>
      </c>
      <c r="B22" s="5">
        <v>264</v>
      </c>
      <c r="C22" s="5">
        <v>8</v>
      </c>
      <c r="D22" s="5">
        <v>88</v>
      </c>
      <c r="E22" s="22">
        <v>14</v>
      </c>
      <c r="F22" s="39"/>
      <c r="G22" s="40"/>
    </row>
    <row r="23" spans="1:7" ht="14.25" thickBot="1" x14ac:dyDescent="0.2">
      <c r="A23" s="3">
        <v>5</v>
      </c>
      <c r="B23" s="5">
        <v>257</v>
      </c>
      <c r="C23" s="5">
        <v>7</v>
      </c>
      <c r="D23" s="5">
        <v>65</v>
      </c>
      <c r="E23" s="22">
        <v>23</v>
      </c>
      <c r="F23" s="41"/>
      <c r="G23" s="51"/>
    </row>
    <row r="24" spans="1:7" ht="14.25" thickBot="1" x14ac:dyDescent="0.2"/>
    <row r="25" spans="1:7" x14ac:dyDescent="0.15">
      <c r="A25" s="14" t="s">
        <v>122</v>
      </c>
      <c r="B25" s="14" t="s">
        <v>124</v>
      </c>
      <c r="D25" s="33"/>
    </row>
    <row r="26" spans="1:7" ht="14.25" thickBot="1" x14ac:dyDescent="0.2">
      <c r="A26" s="14" t="s">
        <v>123</v>
      </c>
      <c r="B26" s="14" t="s">
        <v>125</v>
      </c>
      <c r="D26" s="48"/>
    </row>
    <row r="27" spans="1:7" x14ac:dyDescent="0.15">
      <c r="A27" s="14" t="s">
        <v>127</v>
      </c>
      <c r="B27" s="14" t="s">
        <v>126</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例題4142</vt:lpstr>
      <vt:lpstr>例題434445</vt:lpstr>
      <vt:lpstr>例題46</vt:lpstr>
      <vt:lpstr>例題4748</vt:lpstr>
      <vt:lpstr>例題49</vt:lpstr>
    </vt:vector>
  </TitlesOfParts>
  <Company>新潟産業大学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橋本次郎</dc:creator>
  <cp:lastModifiedBy>HASIMOTO</cp:lastModifiedBy>
  <dcterms:created xsi:type="dcterms:W3CDTF">2008-10-18T09:32:07Z</dcterms:created>
  <dcterms:modified xsi:type="dcterms:W3CDTF">2023-11-25T03:09:23Z</dcterms:modified>
</cp:coreProperties>
</file>