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4マイドキュメント\24計量経済学特論\"/>
    </mc:Choice>
  </mc:AlternateContent>
  <bookViews>
    <workbookView xWindow="-120" yWindow="-120" windowWidth="29040" windowHeight="15840" firstSheet="3" activeTab="9"/>
  </bookViews>
  <sheets>
    <sheet name="７章 " sheetId="28" r:id="rId1"/>
    <sheet name="8章表8.2株価 " sheetId="29" r:id="rId2"/>
    <sheet name="例題9.123" sheetId="13" r:id="rId3"/>
    <sheet name="tbl91数値例 " sheetId="15" r:id="rId4"/>
    <sheet name="練問q95" sheetId="19" r:id="rId5"/>
    <sheet name="101行列回帰" sheetId="27" r:id="rId6"/>
    <sheet name="102行列推定" sheetId="25" r:id="rId7"/>
    <sheet name="105ﾀﾞﾐｰ" sheetId="14" r:id="rId8"/>
    <sheet name="105・6" sheetId="18" r:id="rId9"/>
    <sheet name="JPN 推定ﾃｽﾄ" sheetId="31" r:id="rId10"/>
    <sheet name="JPN 推定ﾃｽﾄ(2)" sheetId="30" r:id="rId11"/>
  </sheets>
  <externalReferences>
    <externalReference r:id="rId12"/>
  </externalReferences>
  <definedNames>
    <definedName name="予測データ" localSheetId="6">#REF!</definedName>
    <definedName name="予測データ" localSheetId="8">#REF!</definedName>
    <definedName name="予測データ" localSheetId="0">#REF!</definedName>
    <definedName name="予測データ" localSheetId="1">#REF!</definedName>
    <definedName name="予測データ" localSheetId="9">#REF!</definedName>
    <definedName name="予測データ" localSheetId="4">#REF!</definedName>
    <definedName name="予測データ">#REF!</definedName>
  </definedNames>
  <calcPr calcId="162913" iterate="1"/>
</workbook>
</file>

<file path=xl/calcChain.xml><?xml version="1.0" encoding="utf-8"?>
<calcChain xmlns="http://schemas.openxmlformats.org/spreadsheetml/2006/main">
  <c r="F20" i="29" l="1"/>
  <c r="F5" i="28"/>
  <c r="F41" i="28"/>
  <c r="R17" i="30" l="1"/>
  <c r="S17" i="30"/>
  <c r="T17" i="30"/>
  <c r="W17" i="30"/>
  <c r="R18" i="30"/>
  <c r="S18" i="30"/>
  <c r="T18" i="30"/>
  <c r="W18" i="30"/>
  <c r="Y18" i="30"/>
  <c r="Z18" i="30"/>
  <c r="R19" i="30"/>
  <c r="S19" i="30"/>
  <c r="T19" i="30"/>
  <c r="W19" i="30"/>
  <c r="Y19" i="30"/>
  <c r="Z19" i="30"/>
  <c r="R20" i="30"/>
  <c r="S20" i="30"/>
  <c r="T20" i="30"/>
  <c r="W20" i="30"/>
  <c r="Y20" i="30"/>
  <c r="Z20" i="30"/>
  <c r="R21" i="30"/>
  <c r="S21" i="30"/>
  <c r="T21" i="30"/>
  <c r="W21" i="30"/>
  <c r="Y21" i="30"/>
  <c r="Z21" i="30"/>
  <c r="R22" i="30"/>
  <c r="S22" i="30"/>
  <c r="T22" i="30"/>
  <c r="W22" i="30"/>
  <c r="Y22" i="30"/>
  <c r="Z22" i="30"/>
  <c r="R23" i="30"/>
  <c r="S23" i="30"/>
  <c r="T23" i="30"/>
  <c r="W23" i="30"/>
  <c r="Y23" i="30"/>
  <c r="Z23" i="30"/>
  <c r="R24" i="30"/>
  <c r="S24" i="30"/>
  <c r="T24" i="30"/>
  <c r="W24" i="30"/>
  <c r="Y24" i="30"/>
  <c r="Z24" i="30"/>
  <c r="R25" i="30"/>
  <c r="S25" i="30"/>
  <c r="T25" i="30"/>
  <c r="W25" i="30"/>
  <c r="Y25" i="30"/>
  <c r="Z25" i="30"/>
  <c r="R26" i="30"/>
  <c r="S26" i="30"/>
  <c r="T26" i="30"/>
  <c r="W26" i="30"/>
  <c r="Y26" i="30"/>
  <c r="Z26" i="30"/>
  <c r="R27" i="30"/>
  <c r="S27" i="30"/>
  <c r="T27" i="30"/>
  <c r="W27" i="30"/>
  <c r="Y27" i="30"/>
  <c r="Z27" i="30"/>
  <c r="R28" i="30"/>
  <c r="S28" i="30"/>
  <c r="T28" i="30"/>
  <c r="W28" i="30"/>
  <c r="Y28" i="30"/>
  <c r="Z28" i="30"/>
  <c r="R29" i="30"/>
  <c r="S29" i="30"/>
  <c r="T29" i="30"/>
  <c r="W29" i="30"/>
  <c r="Y29" i="30"/>
  <c r="Z29" i="30"/>
  <c r="R30" i="30"/>
  <c r="S30" i="30"/>
  <c r="T30" i="30"/>
  <c r="W30" i="30"/>
  <c r="Y30" i="30"/>
  <c r="Z30" i="30"/>
  <c r="R31" i="30"/>
  <c r="S31" i="30"/>
  <c r="T31" i="30"/>
  <c r="W31" i="30"/>
  <c r="Y31" i="30"/>
  <c r="Z31" i="30"/>
  <c r="R32" i="30"/>
  <c r="S32" i="30"/>
  <c r="T32" i="30"/>
  <c r="W32" i="30"/>
  <c r="Y32" i="30"/>
  <c r="Z32" i="30"/>
  <c r="R33" i="30"/>
  <c r="S33" i="30"/>
  <c r="T33" i="30"/>
  <c r="W33" i="30"/>
  <c r="Y33" i="30"/>
  <c r="Z33" i="30"/>
  <c r="R34" i="30"/>
  <c r="S34" i="30"/>
  <c r="T34" i="30"/>
  <c r="W34" i="30"/>
  <c r="Y34" i="30"/>
  <c r="Z34" i="30"/>
  <c r="R35" i="30"/>
  <c r="S35" i="30"/>
  <c r="T35" i="30"/>
  <c r="W35" i="30"/>
  <c r="Y35" i="30"/>
  <c r="Z35" i="30"/>
  <c r="R36" i="30"/>
  <c r="S36" i="30"/>
  <c r="T36" i="30"/>
  <c r="W36" i="30"/>
  <c r="Y36" i="30"/>
  <c r="Z36" i="30"/>
  <c r="R37" i="30"/>
  <c r="S37" i="30"/>
  <c r="T37" i="30"/>
  <c r="W37" i="30"/>
  <c r="Y37" i="30"/>
  <c r="Z37" i="30"/>
  <c r="R38" i="30"/>
  <c r="S38" i="30"/>
  <c r="T38" i="30"/>
  <c r="W38" i="30"/>
  <c r="Y38" i="30"/>
  <c r="Z38" i="30"/>
  <c r="R39" i="30"/>
  <c r="S39" i="30"/>
  <c r="T39" i="30"/>
  <c r="W39" i="30"/>
  <c r="Y39" i="30"/>
  <c r="Z39" i="30"/>
  <c r="R40" i="30"/>
  <c r="S40" i="30"/>
  <c r="T40" i="30"/>
  <c r="W40" i="30"/>
  <c r="Y40" i="30"/>
  <c r="Z40" i="30"/>
  <c r="R41" i="30"/>
  <c r="S41" i="30"/>
  <c r="T41" i="30"/>
  <c r="W41" i="30"/>
  <c r="Y41" i="30"/>
  <c r="Z41" i="30"/>
  <c r="R42" i="30"/>
  <c r="S42" i="30"/>
  <c r="T42" i="30"/>
  <c r="W42" i="30"/>
  <c r="Y42" i="30"/>
  <c r="Z42" i="30"/>
</calcChain>
</file>

<file path=xl/sharedStrings.xml><?xml version="1.0" encoding="utf-8"?>
<sst xmlns="http://schemas.openxmlformats.org/spreadsheetml/2006/main" count="490" uniqueCount="320">
  <si>
    <t>年</t>
    <rPh sb="0" eb="1">
      <t>ネン</t>
    </rPh>
    <phoneticPr fontId="8"/>
  </si>
  <si>
    <t>X</t>
    <phoneticPr fontId="12"/>
  </si>
  <si>
    <t>Y</t>
    <phoneticPr fontId="12"/>
  </si>
  <si>
    <r>
      <t>X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12"/>
  </si>
  <si>
    <r>
      <t>Y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12"/>
  </si>
  <si>
    <t>XY</t>
    <phoneticPr fontId="12"/>
  </si>
  <si>
    <t>Ｙｈ</t>
    <phoneticPr fontId="12"/>
  </si>
  <si>
    <t>ｅｔ</t>
    <phoneticPr fontId="12"/>
  </si>
  <si>
    <r>
      <t>e</t>
    </r>
    <r>
      <rPr>
        <vertAlign val="subscript"/>
        <sz val="11"/>
        <color indexed="8"/>
        <rFont val="ＭＳ Ｐゴシック"/>
        <family val="3"/>
        <charset val="128"/>
      </rPr>
      <t>t</t>
    </r>
    <r>
      <rPr>
        <vertAlign val="superscript"/>
        <sz val="11"/>
        <color indexed="8"/>
        <rFont val="ＭＳ Ｐゴシック"/>
        <family val="3"/>
        <charset val="128"/>
      </rPr>
      <t>2</t>
    </r>
    <phoneticPr fontId="12"/>
  </si>
  <si>
    <t>合計</t>
    <rPh sb="0" eb="2">
      <t>ゴウケイ</t>
    </rPh>
    <phoneticPr fontId="12"/>
  </si>
  <si>
    <t>平均</t>
    <rPh sb="0" eb="2">
      <t>ヘイキン</t>
    </rPh>
    <phoneticPr fontId="12"/>
  </si>
  <si>
    <t>βｈ</t>
    <phoneticPr fontId="12"/>
  </si>
  <si>
    <r>
      <t>s</t>
    </r>
    <r>
      <rPr>
        <vertAlign val="superscript"/>
        <sz val="11"/>
        <color indexed="8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  <scheme val="minor"/>
      </rPr>
      <t>=</t>
    </r>
    <phoneticPr fontId="12"/>
  </si>
  <si>
    <r>
      <t>Se</t>
    </r>
    <r>
      <rPr>
        <vertAlign val="subscript"/>
        <sz val="11"/>
        <color indexed="8"/>
        <rFont val="ＭＳ Ｐゴシック"/>
        <family val="3"/>
        <charset val="128"/>
      </rPr>
      <t>βｈ</t>
    </r>
    <r>
      <rPr>
        <sz val="11"/>
        <color theme="1"/>
        <rFont val="ＭＳ Ｐゴシック"/>
        <family val="3"/>
        <charset val="128"/>
        <scheme val="minor"/>
      </rPr>
      <t>＝</t>
    </r>
    <phoneticPr fontId="12"/>
  </si>
  <si>
    <t>αｈ</t>
    <phoneticPr fontId="12"/>
  </si>
  <si>
    <t>s=</t>
    <phoneticPr fontId="12"/>
  </si>
  <si>
    <r>
      <t>Se</t>
    </r>
    <r>
      <rPr>
        <vertAlign val="subscript"/>
        <sz val="11"/>
        <color indexed="8"/>
        <rFont val="ＭＳ Ｐゴシック"/>
        <family val="3"/>
        <charset val="128"/>
      </rPr>
      <t>αｈ</t>
    </r>
    <r>
      <rPr>
        <sz val="11"/>
        <color theme="1"/>
        <rFont val="ＭＳ Ｐゴシック"/>
        <family val="3"/>
        <charset val="128"/>
        <scheme val="minor"/>
      </rPr>
      <t>＝</t>
    </r>
    <phoneticPr fontId="12"/>
  </si>
  <si>
    <r>
      <t>∑ｘ</t>
    </r>
    <r>
      <rPr>
        <vertAlign val="superscript"/>
        <sz val="11"/>
        <color indexed="8"/>
        <rFont val="ＭＳ Ｐゴシック"/>
        <family val="3"/>
        <charset val="128"/>
      </rPr>
      <t>２</t>
    </r>
    <r>
      <rPr>
        <sz val="11"/>
        <color theme="1"/>
        <rFont val="ＭＳ Ｐゴシック"/>
        <family val="3"/>
        <charset val="128"/>
        <scheme val="minor"/>
      </rPr>
      <t>＝</t>
    </r>
    <phoneticPr fontId="12"/>
  </si>
  <si>
    <r>
      <t>t</t>
    </r>
    <r>
      <rPr>
        <vertAlign val="subscript"/>
        <sz val="11"/>
        <color indexed="8"/>
        <rFont val="ＭＳ Ｐゴシック"/>
        <family val="3"/>
        <charset val="128"/>
      </rPr>
      <t>βｈ</t>
    </r>
    <r>
      <rPr>
        <sz val="11"/>
        <color theme="1"/>
        <rFont val="ＭＳ Ｐゴシック"/>
        <family val="3"/>
        <charset val="128"/>
        <scheme val="minor"/>
      </rPr>
      <t>＝</t>
    </r>
    <phoneticPr fontId="12"/>
  </si>
  <si>
    <r>
      <t>∑ｙ</t>
    </r>
    <r>
      <rPr>
        <vertAlign val="superscript"/>
        <sz val="11"/>
        <color indexed="8"/>
        <rFont val="ＭＳ Ｐゴシック"/>
        <family val="3"/>
        <charset val="128"/>
      </rPr>
      <t>２</t>
    </r>
    <r>
      <rPr>
        <sz val="11"/>
        <color theme="1"/>
        <rFont val="ＭＳ Ｐゴシック"/>
        <family val="3"/>
        <charset val="128"/>
        <scheme val="minor"/>
      </rPr>
      <t>＝</t>
    </r>
    <phoneticPr fontId="12"/>
  </si>
  <si>
    <r>
      <t>ｔ</t>
    </r>
    <r>
      <rPr>
        <vertAlign val="subscript"/>
        <sz val="11"/>
        <color indexed="8"/>
        <rFont val="ＭＳ Ｐゴシック"/>
        <family val="3"/>
        <charset val="128"/>
      </rPr>
      <t>αｈ</t>
    </r>
    <r>
      <rPr>
        <sz val="11"/>
        <color theme="1"/>
        <rFont val="ＭＳ Ｐゴシック"/>
        <family val="3"/>
        <charset val="128"/>
        <scheme val="minor"/>
      </rPr>
      <t>＝</t>
    </r>
    <phoneticPr fontId="12"/>
  </si>
  <si>
    <r>
      <t>R</t>
    </r>
    <r>
      <rPr>
        <vertAlign val="superscript"/>
        <sz val="11"/>
        <color indexed="8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  <scheme val="minor"/>
      </rPr>
      <t>=</t>
    </r>
    <phoneticPr fontId="12"/>
  </si>
  <si>
    <r>
      <t>Rb</t>
    </r>
    <r>
      <rPr>
        <vertAlign val="superscript"/>
        <sz val="11"/>
        <color indexed="8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  <scheme val="minor"/>
      </rPr>
      <t>=</t>
    </r>
    <phoneticPr fontId="12"/>
  </si>
  <si>
    <t>ｔ</t>
    <phoneticPr fontId="16"/>
  </si>
  <si>
    <t>Yt</t>
    <phoneticPr fontId="16"/>
  </si>
  <si>
    <t>Xt</t>
    <phoneticPr fontId="16"/>
  </si>
  <si>
    <t>Dt</t>
    <phoneticPr fontId="16"/>
  </si>
  <si>
    <t>消費と所得（１兆円）</t>
    <phoneticPr fontId="8"/>
  </si>
  <si>
    <r>
      <t>Y</t>
    </r>
    <r>
      <rPr>
        <vertAlign val="subscript"/>
        <sz val="11"/>
        <color theme="1"/>
        <rFont val="ＭＳ Ｐゴシック"/>
        <family val="3"/>
        <charset val="128"/>
        <scheme val="minor"/>
      </rPr>
      <t>t</t>
    </r>
    <phoneticPr fontId="8"/>
  </si>
  <si>
    <r>
      <t>X</t>
    </r>
    <r>
      <rPr>
        <vertAlign val="subscript"/>
        <sz val="11"/>
        <color theme="1"/>
        <rFont val="ＭＳ Ｐゴシック"/>
        <family val="3"/>
        <charset val="128"/>
        <scheme val="minor"/>
      </rPr>
      <t>t</t>
    </r>
    <phoneticPr fontId="8"/>
  </si>
  <si>
    <r>
      <t>x</t>
    </r>
    <r>
      <rPr>
        <vertAlign val="subscript"/>
        <sz val="11"/>
        <color theme="1"/>
        <rFont val="ＭＳ Ｐゴシック"/>
        <family val="3"/>
        <charset val="128"/>
        <scheme val="minor"/>
      </rPr>
      <t>t</t>
    </r>
    <r>
      <rPr>
        <sz val="11"/>
        <color theme="1"/>
        <rFont val="ＭＳ Ｐゴシック"/>
        <family val="3"/>
        <charset val="128"/>
        <scheme val="minor"/>
      </rPr>
      <t>y</t>
    </r>
    <r>
      <rPr>
        <vertAlign val="subscript"/>
        <sz val="11"/>
        <color theme="1"/>
        <rFont val="ＭＳ Ｐゴシック"/>
        <family val="3"/>
        <charset val="128"/>
        <scheme val="minor"/>
      </rPr>
      <t>t</t>
    </r>
    <phoneticPr fontId="16"/>
  </si>
  <si>
    <r>
      <t>x</t>
    </r>
    <r>
      <rPr>
        <vertAlign val="subscript"/>
        <sz val="11"/>
        <color theme="1"/>
        <rFont val="ＭＳ Ｐゴシック"/>
        <family val="3"/>
        <charset val="128"/>
        <scheme val="minor"/>
      </rPr>
      <t>t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phoneticPr fontId="16"/>
  </si>
  <si>
    <r>
      <t>Yh</t>
    </r>
    <r>
      <rPr>
        <vertAlign val="subscript"/>
        <sz val="11"/>
        <color theme="1"/>
        <rFont val="ＭＳ Ｐゴシック"/>
        <family val="3"/>
        <charset val="128"/>
        <scheme val="minor"/>
      </rPr>
      <t>t</t>
    </r>
    <phoneticPr fontId="16"/>
  </si>
  <si>
    <r>
      <t>e</t>
    </r>
    <r>
      <rPr>
        <vertAlign val="subscript"/>
        <sz val="11"/>
        <color theme="1"/>
        <rFont val="ＭＳ Ｐゴシック"/>
        <family val="3"/>
        <charset val="128"/>
        <scheme val="minor"/>
      </rPr>
      <t>t</t>
    </r>
    <phoneticPr fontId="16"/>
  </si>
  <si>
    <r>
      <t>e</t>
    </r>
    <r>
      <rPr>
        <vertAlign val="subscript"/>
        <sz val="11"/>
        <color theme="1"/>
        <rFont val="ＭＳ Ｐゴシック"/>
        <family val="3"/>
        <charset val="128"/>
        <scheme val="minor"/>
      </rPr>
      <t>t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phoneticPr fontId="16"/>
  </si>
  <si>
    <r>
      <t>y</t>
    </r>
    <r>
      <rPr>
        <vertAlign val="subscript"/>
        <sz val="11"/>
        <color theme="1"/>
        <rFont val="ＭＳ Ｐゴシック"/>
        <family val="3"/>
        <charset val="128"/>
        <scheme val="minor"/>
      </rPr>
      <t>t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phoneticPr fontId="16"/>
  </si>
  <si>
    <t>北海道</t>
  </si>
  <si>
    <t xml:space="preserve">青森  </t>
  </si>
  <si>
    <t xml:space="preserve">岩手  </t>
  </si>
  <si>
    <t xml:space="preserve">宮城  </t>
  </si>
  <si>
    <t xml:space="preserve">秋田  </t>
  </si>
  <si>
    <t xml:space="preserve">山形  </t>
  </si>
  <si>
    <t xml:space="preserve">福島  </t>
  </si>
  <si>
    <t xml:space="preserve">茨城  </t>
  </si>
  <si>
    <t xml:space="preserve">栃木  </t>
  </si>
  <si>
    <t xml:space="preserve">群馬  </t>
  </si>
  <si>
    <t xml:space="preserve">埼玉  </t>
  </si>
  <si>
    <t xml:space="preserve">千葉  </t>
  </si>
  <si>
    <t xml:space="preserve">東京  </t>
  </si>
  <si>
    <t>神奈川</t>
  </si>
  <si>
    <t xml:space="preserve">新潟  </t>
  </si>
  <si>
    <t xml:space="preserve">富山  </t>
  </si>
  <si>
    <t xml:space="preserve">石川  </t>
  </si>
  <si>
    <t xml:space="preserve">福井  </t>
  </si>
  <si>
    <t xml:space="preserve">山梨  </t>
  </si>
  <si>
    <t xml:space="preserve">長野  </t>
  </si>
  <si>
    <t xml:space="preserve">岐阜  </t>
  </si>
  <si>
    <t xml:space="preserve">静岡  </t>
  </si>
  <si>
    <t xml:space="preserve">愛知  </t>
  </si>
  <si>
    <t xml:space="preserve">三重  </t>
  </si>
  <si>
    <t xml:space="preserve">滋賀  </t>
  </si>
  <si>
    <t xml:space="preserve">京都  </t>
  </si>
  <si>
    <t xml:space="preserve">大阪  </t>
  </si>
  <si>
    <t xml:space="preserve">兵庫  </t>
  </si>
  <si>
    <t xml:space="preserve">奈良  </t>
  </si>
  <si>
    <t>和歌山</t>
  </si>
  <si>
    <t xml:space="preserve">鳥取  </t>
  </si>
  <si>
    <t xml:space="preserve">島根  </t>
  </si>
  <si>
    <t xml:space="preserve">岡山  </t>
  </si>
  <si>
    <t xml:space="preserve">広島  </t>
  </si>
  <si>
    <t xml:space="preserve">山口  </t>
  </si>
  <si>
    <t xml:space="preserve">徳島  </t>
  </si>
  <si>
    <t xml:space="preserve">香川  </t>
  </si>
  <si>
    <t xml:space="preserve">愛媛  </t>
  </si>
  <si>
    <t xml:space="preserve">高知  </t>
  </si>
  <si>
    <t xml:space="preserve">福岡  </t>
  </si>
  <si>
    <t xml:space="preserve">佐賀  </t>
  </si>
  <si>
    <t xml:space="preserve">長崎  </t>
  </si>
  <si>
    <t xml:space="preserve">熊本  </t>
  </si>
  <si>
    <t xml:space="preserve">大分  </t>
  </si>
  <si>
    <t xml:space="preserve">宮崎  </t>
  </si>
  <si>
    <t>鹿児島</t>
  </si>
  <si>
    <t xml:space="preserve">沖縄  </t>
  </si>
  <si>
    <t>合計</t>
    <rPh sb="0" eb="2">
      <t>ゴウケイ</t>
    </rPh>
    <phoneticPr fontId="16"/>
  </si>
  <si>
    <t>平均</t>
    <rPh sb="0" eb="2">
      <t>ヘイキン</t>
    </rPh>
    <phoneticPr fontId="16"/>
  </si>
  <si>
    <t>傾きβh</t>
    <rPh sb="0" eb="1">
      <t>カタム</t>
    </rPh>
    <phoneticPr fontId="16"/>
  </si>
  <si>
    <t>切片αh</t>
    <rPh sb="0" eb="2">
      <t>セッペン</t>
    </rPh>
    <phoneticPr fontId="16"/>
  </si>
  <si>
    <t>回帰式の標準誤差（s)</t>
    <rPh sb="0" eb="2">
      <t>カイキ</t>
    </rPh>
    <rPh sb="2" eb="3">
      <t>シキ</t>
    </rPh>
    <rPh sb="4" eb="6">
      <t>ヒョウジュン</t>
    </rPh>
    <rPh sb="6" eb="8">
      <t>ゴサ</t>
    </rPh>
    <phoneticPr fontId="16"/>
  </si>
  <si>
    <t>決定係数R2</t>
    <rPh sb="0" eb="2">
      <t>ケッテイ</t>
    </rPh>
    <rPh sb="2" eb="4">
      <t>ケイスウ</t>
    </rPh>
    <phoneticPr fontId="16"/>
  </si>
  <si>
    <t>βｈのｔ値</t>
    <rPh sb="4" eb="5">
      <t>チ</t>
    </rPh>
    <phoneticPr fontId="16"/>
  </si>
  <si>
    <t>αｈのｔ値</t>
    <rPh sb="4" eb="5">
      <t>チ</t>
    </rPh>
    <phoneticPr fontId="16"/>
  </si>
  <si>
    <t>原油輸入量</t>
  </si>
  <si>
    <t>国内総生産</t>
  </si>
  <si>
    <t>Y</t>
    <phoneticPr fontId="8"/>
  </si>
  <si>
    <t>log(Y)</t>
    <phoneticPr fontId="8"/>
  </si>
  <si>
    <t>X</t>
    <phoneticPr fontId="8"/>
  </si>
  <si>
    <t>log(X)</t>
    <phoneticPr fontId="8"/>
  </si>
  <si>
    <t>D</t>
    <phoneticPr fontId="16"/>
  </si>
  <si>
    <t>Dlog(X)</t>
    <phoneticPr fontId="16"/>
  </si>
  <si>
    <t>Y</t>
    <phoneticPr fontId="8"/>
  </si>
  <si>
    <t>log(Y)</t>
    <phoneticPr fontId="8"/>
  </si>
  <si>
    <t>X</t>
    <phoneticPr fontId="8"/>
  </si>
  <si>
    <t>log(X)</t>
    <phoneticPr fontId="8"/>
  </si>
  <si>
    <t>名前</t>
    <rPh sb="0" eb="2">
      <t>ナマエ</t>
    </rPh>
    <phoneticPr fontId="15"/>
  </si>
  <si>
    <t>学籍番号</t>
    <rPh sb="0" eb="2">
      <t>ガクセキ</t>
    </rPh>
    <rPh sb="2" eb="4">
      <t>バンゴウ</t>
    </rPh>
    <phoneticPr fontId="15"/>
  </si>
  <si>
    <t>日付</t>
    <rPh sb="0" eb="2">
      <t>ヒヅケ</t>
    </rPh>
    <phoneticPr fontId="15"/>
  </si>
  <si>
    <t>名前</t>
    <rPh sb="0" eb="2">
      <t>ナマエ</t>
    </rPh>
    <phoneticPr fontId="11"/>
  </si>
  <si>
    <t>学籍番号</t>
    <rPh sb="0" eb="2">
      <t>ガクセキ</t>
    </rPh>
    <rPh sb="2" eb="4">
      <t>バンゴウ</t>
    </rPh>
    <phoneticPr fontId="11"/>
  </si>
  <si>
    <t>日付</t>
    <rPh sb="0" eb="2">
      <t>ヒヅケ</t>
    </rPh>
    <phoneticPr fontId="11"/>
  </si>
  <si>
    <t>SE(βh)</t>
    <phoneticPr fontId="16"/>
  </si>
  <si>
    <t>SE（αh）</t>
    <phoneticPr fontId="16"/>
  </si>
  <si>
    <t>データ分析の「回帰分析」</t>
    <rPh sb="3" eb="5">
      <t>ブンセキ</t>
    </rPh>
    <rPh sb="7" eb="9">
      <t>カイキ</t>
    </rPh>
    <rPh sb="9" eb="11">
      <t>ブンセキ</t>
    </rPh>
    <phoneticPr fontId="15"/>
  </si>
  <si>
    <t>所得</t>
    <rPh sb="0" eb="2">
      <t>ショトク</t>
    </rPh>
    <phoneticPr fontId="8"/>
  </si>
  <si>
    <t>消費</t>
    <rPh sb="0" eb="2">
      <t>ショウヒ</t>
    </rPh>
    <phoneticPr fontId="15"/>
  </si>
  <si>
    <t>所得</t>
    <rPh sb="0" eb="2">
      <t>ショトク</t>
    </rPh>
    <phoneticPr fontId="15"/>
  </si>
  <si>
    <t>名前</t>
    <rPh sb="0" eb="2">
      <t>ナマエ</t>
    </rPh>
    <phoneticPr fontId="15"/>
  </si>
  <si>
    <t>学籍番号</t>
    <rPh sb="0" eb="2">
      <t>ガクセキ</t>
    </rPh>
    <rPh sb="2" eb="4">
      <t>バンゴウ</t>
    </rPh>
    <phoneticPr fontId="15"/>
  </si>
  <si>
    <t>日付</t>
    <rPh sb="0" eb="2">
      <t>ヒヅケ</t>
    </rPh>
    <phoneticPr fontId="15"/>
  </si>
  <si>
    <t>世帯</t>
    <rPh sb="0" eb="2">
      <t>セタイ</t>
    </rPh>
    <phoneticPr fontId="8"/>
  </si>
  <si>
    <t>貯蓄</t>
    <rPh sb="0" eb="2">
      <t>チョチク</t>
    </rPh>
    <phoneticPr fontId="8"/>
  </si>
  <si>
    <t>家族数</t>
    <rPh sb="0" eb="2">
      <t>カゾク</t>
    </rPh>
    <rPh sb="2" eb="3">
      <t>スウ</t>
    </rPh>
    <phoneticPr fontId="8"/>
  </si>
  <si>
    <t>ｉ</t>
    <phoneticPr fontId="8"/>
  </si>
  <si>
    <t>Ｙ</t>
    <phoneticPr fontId="8"/>
  </si>
  <si>
    <t>X1</t>
    <phoneticPr fontId="8"/>
  </si>
  <si>
    <t>X2</t>
    <phoneticPr fontId="8"/>
  </si>
  <si>
    <t>行列式による回帰係数の推定</t>
    <rPh sb="0" eb="2">
      <t>ギョウレツ</t>
    </rPh>
    <rPh sb="2" eb="3">
      <t>シキ</t>
    </rPh>
    <rPh sb="6" eb="8">
      <t>カイキ</t>
    </rPh>
    <rPh sb="8" eb="10">
      <t>ケイスウ</t>
    </rPh>
    <rPh sb="11" eb="13">
      <t>スイテイ</t>
    </rPh>
    <phoneticPr fontId="8"/>
  </si>
  <si>
    <t>X0</t>
    <phoneticPr fontId="15"/>
  </si>
  <si>
    <t>X'X=</t>
    <phoneticPr fontId="15"/>
  </si>
  <si>
    <t>X'y=</t>
  </si>
  <si>
    <t>逆行列</t>
    <rPh sb="0" eb="3">
      <t>ギャクギョウレツ</t>
    </rPh>
    <phoneticPr fontId="15"/>
  </si>
  <si>
    <r>
      <t>β＝（X'X)</t>
    </r>
    <r>
      <rPr>
        <b/>
        <vertAlign val="superscript"/>
        <sz val="11"/>
        <rFont val="ＭＳ Ｐゴシック"/>
        <family val="3"/>
        <charset val="128"/>
      </rPr>
      <t>-1</t>
    </r>
    <r>
      <rPr>
        <b/>
        <sz val="11"/>
        <rFont val="ＭＳ Ｐゴシック"/>
        <family val="3"/>
        <charset val="128"/>
      </rPr>
      <t>X'y</t>
    </r>
    <phoneticPr fontId="15"/>
  </si>
  <si>
    <t>行列表示</t>
    <rPh sb="0" eb="2">
      <t>ギョウレツ</t>
    </rPh>
    <rPh sb="2" eb="4">
      <t>ヒョウジ</t>
    </rPh>
    <phoneticPr fontId="15"/>
  </si>
  <si>
    <t>ベクトル表示</t>
    <rPh sb="4" eb="6">
      <t>ヒョウジ</t>
    </rPh>
    <phoneticPr fontId="15"/>
  </si>
  <si>
    <t>X'X</t>
    <phoneticPr fontId="15"/>
  </si>
  <si>
    <t>X'y</t>
    <phoneticPr fontId="15"/>
  </si>
  <si>
    <t>データ分析の回帰分析</t>
    <rPh sb="3" eb="5">
      <t>ブンセキ</t>
    </rPh>
    <rPh sb="6" eb="8">
      <t>カイキ</t>
    </rPh>
    <rPh sb="8" eb="10">
      <t>ブンセキ</t>
    </rPh>
    <phoneticPr fontId="15"/>
  </si>
  <si>
    <t>注意：範囲内で（Ctrl)+(Shift)+(Enter)を同時に押す</t>
    <rPh sb="0" eb="2">
      <t>チュウイ</t>
    </rPh>
    <rPh sb="3" eb="6">
      <t>ハンイナイ</t>
    </rPh>
    <rPh sb="30" eb="32">
      <t>ドウジ</t>
    </rPh>
    <rPh sb="33" eb="34">
      <t>オ</t>
    </rPh>
    <phoneticPr fontId="15"/>
  </si>
  <si>
    <t>（MMULTを使用)</t>
    <rPh sb="7" eb="9">
      <t>シヨウ</t>
    </rPh>
    <phoneticPr fontId="15"/>
  </si>
  <si>
    <t>（MMULTを使用)</t>
    <phoneticPr fontId="15"/>
  </si>
  <si>
    <t>（MINVERSEを使用)</t>
    <phoneticPr fontId="15"/>
  </si>
  <si>
    <t>（MMULTを使用)</t>
    <phoneticPr fontId="15"/>
  </si>
  <si>
    <t>ｙ＝Xβ+ｕ</t>
    <phoneticPr fontId="15"/>
  </si>
  <si>
    <t>（Ｘ’Ｘ）βh＝Ｘ’ｙ</t>
    <phoneticPr fontId="15"/>
  </si>
  <si>
    <t>βh＝（Ｘ’Ｘ）-1Ｘ’ｙ</t>
    <phoneticPr fontId="15"/>
  </si>
  <si>
    <t>ｙh＝Xβh</t>
    <phoneticPr fontId="15"/>
  </si>
  <si>
    <t>Σ</t>
    <phoneticPr fontId="15"/>
  </si>
  <si>
    <t>βｈのｔ値</t>
    <rPh sb="4" eb="5">
      <t>チ</t>
    </rPh>
    <phoneticPr fontId="15"/>
  </si>
  <si>
    <t>世帯</t>
    <rPh sb="0" eb="2">
      <t>セタイ</t>
    </rPh>
    <phoneticPr fontId="15"/>
  </si>
  <si>
    <t>貯蓄</t>
    <rPh sb="0" eb="2">
      <t>チョチク</t>
    </rPh>
    <phoneticPr fontId="15"/>
  </si>
  <si>
    <t>家族数</t>
    <rPh sb="0" eb="2">
      <t>カゾク</t>
    </rPh>
    <rPh sb="2" eb="3">
      <t>スウ</t>
    </rPh>
    <phoneticPr fontId="15"/>
  </si>
  <si>
    <t>行列式による回帰係数の推定（貯蓄関数の推定）</t>
    <rPh sb="0" eb="2">
      <t>ギョウレツ</t>
    </rPh>
    <rPh sb="2" eb="3">
      <t>シキ</t>
    </rPh>
    <rPh sb="6" eb="8">
      <t>カイキ</t>
    </rPh>
    <rPh sb="8" eb="10">
      <t>ケイスウ</t>
    </rPh>
    <rPh sb="11" eb="13">
      <t>スイテイ</t>
    </rPh>
    <rPh sb="14" eb="16">
      <t>チョチク</t>
    </rPh>
    <rPh sb="16" eb="18">
      <t>カンスウ</t>
    </rPh>
    <rPh sb="19" eb="21">
      <t>スイテイ</t>
    </rPh>
    <phoneticPr fontId="15"/>
  </si>
  <si>
    <t>ｉ</t>
    <phoneticPr fontId="15"/>
  </si>
  <si>
    <t>Y</t>
    <phoneticPr fontId="15"/>
  </si>
  <si>
    <t>X1</t>
    <phoneticPr fontId="15"/>
  </si>
  <si>
    <t>X2</t>
    <phoneticPr fontId="15"/>
  </si>
  <si>
    <t>Ｘの行列表示</t>
    <rPh sb="2" eb="4">
      <t>ギョウレツ</t>
    </rPh>
    <rPh sb="4" eb="6">
      <t>ヒョウジ</t>
    </rPh>
    <phoneticPr fontId="15"/>
  </si>
  <si>
    <t>Ｘ0</t>
    <phoneticPr fontId="15"/>
  </si>
  <si>
    <t>VAR.S(Y)</t>
    <phoneticPr fontId="15"/>
  </si>
  <si>
    <t>Se(βh)＝√VAR(βh）</t>
    <phoneticPr fontId="15"/>
  </si>
  <si>
    <r>
      <t>（X'X)</t>
    </r>
    <r>
      <rPr>
        <b/>
        <vertAlign val="superscript"/>
        <sz val="11"/>
        <rFont val="ＭＳ Ｐゴシック"/>
        <family val="3"/>
        <charset val="128"/>
      </rPr>
      <t>-1</t>
    </r>
    <phoneticPr fontId="15"/>
  </si>
  <si>
    <t>e</t>
    <phoneticPr fontId="15"/>
  </si>
  <si>
    <r>
      <t>e</t>
    </r>
    <r>
      <rPr>
        <b/>
        <vertAlign val="superscript"/>
        <sz val="11"/>
        <rFont val="ＭＳ Ｐゴシック"/>
        <family val="3"/>
        <charset val="128"/>
      </rPr>
      <t>2</t>
    </r>
    <phoneticPr fontId="15"/>
  </si>
  <si>
    <r>
      <t>V(βh）＝ｓ2＊（X'X)</t>
    </r>
    <r>
      <rPr>
        <b/>
        <vertAlign val="superscript"/>
        <sz val="11"/>
        <rFont val="ＭＳ Ｐゴシック"/>
        <family val="3"/>
        <charset val="128"/>
      </rPr>
      <t>-1</t>
    </r>
    <phoneticPr fontId="15"/>
  </si>
  <si>
    <r>
      <t>S</t>
    </r>
    <r>
      <rPr>
        <b/>
        <vertAlign val="subscript"/>
        <sz val="11"/>
        <rFont val="ＭＳ Ｐゴシック"/>
        <family val="3"/>
        <charset val="128"/>
      </rPr>
      <t>yy</t>
    </r>
    <r>
      <rPr>
        <b/>
        <sz val="11"/>
        <rFont val="ＭＳ Ｐゴシック"/>
        <family val="3"/>
        <charset val="128"/>
      </rPr>
      <t>=VAR.P*n</t>
    </r>
    <phoneticPr fontId="15"/>
  </si>
  <si>
    <r>
      <t>R</t>
    </r>
    <r>
      <rPr>
        <b/>
        <vertAlign val="superscript"/>
        <sz val="11"/>
        <rFont val="ＭＳ Ｐゴシック"/>
        <family val="3"/>
        <charset val="128"/>
      </rPr>
      <t>2</t>
    </r>
    <r>
      <rPr>
        <b/>
        <sz val="11"/>
        <rFont val="ＭＳ Ｐゴシック"/>
        <family val="3"/>
        <charset val="128"/>
      </rPr>
      <t>=１－Σｅ</t>
    </r>
    <r>
      <rPr>
        <b/>
        <vertAlign val="superscript"/>
        <sz val="11"/>
        <rFont val="ＭＳ Ｐゴシック"/>
        <family val="3"/>
        <charset val="128"/>
      </rPr>
      <t>2</t>
    </r>
    <r>
      <rPr>
        <b/>
        <sz val="11"/>
        <rFont val="ＭＳ Ｐゴシック"/>
        <family val="3"/>
        <charset val="128"/>
      </rPr>
      <t>/Syy</t>
    </r>
    <phoneticPr fontId="15"/>
  </si>
  <si>
    <r>
      <t>Rb</t>
    </r>
    <r>
      <rPr>
        <b/>
        <vertAlign val="superscript"/>
        <sz val="11"/>
        <rFont val="ＭＳ Ｐゴシック"/>
        <family val="3"/>
        <charset val="128"/>
      </rPr>
      <t>2</t>
    </r>
    <r>
      <rPr>
        <b/>
        <sz val="11"/>
        <rFont val="ＭＳ Ｐゴシック"/>
        <family val="3"/>
        <charset val="128"/>
      </rPr>
      <t>＝１－ｓ</t>
    </r>
    <r>
      <rPr>
        <b/>
        <vertAlign val="superscript"/>
        <sz val="11"/>
        <rFont val="ＭＳ Ｐゴシック"/>
        <family val="3"/>
        <charset val="128"/>
      </rPr>
      <t>2</t>
    </r>
    <r>
      <rPr>
        <b/>
        <sz val="11"/>
        <rFont val="ＭＳ Ｐゴシック"/>
        <family val="3"/>
        <charset val="128"/>
      </rPr>
      <t>/VAR.S(Y)</t>
    </r>
    <phoneticPr fontId="15"/>
  </si>
  <si>
    <r>
      <t>s</t>
    </r>
    <r>
      <rPr>
        <b/>
        <vertAlign val="superscript"/>
        <sz val="11"/>
        <rFont val="ＭＳ Ｐゴシック"/>
        <family val="3"/>
        <charset val="128"/>
      </rPr>
      <t>2</t>
    </r>
    <r>
      <rPr>
        <b/>
        <sz val="11"/>
        <rFont val="ＭＳ Ｐゴシック"/>
        <family val="3"/>
        <charset val="128"/>
      </rPr>
      <t>=Σe</t>
    </r>
    <r>
      <rPr>
        <b/>
        <vertAlign val="superscript"/>
        <sz val="11"/>
        <rFont val="ＭＳ Ｐゴシック"/>
        <family val="3"/>
        <charset val="128"/>
      </rPr>
      <t>2</t>
    </r>
    <r>
      <rPr>
        <b/>
        <sz val="11"/>
        <rFont val="ＭＳ Ｐゴシック"/>
        <family val="3"/>
        <charset val="128"/>
      </rPr>
      <t>/（ｎ-ｋ）</t>
    </r>
    <phoneticPr fontId="15"/>
  </si>
  <si>
    <t>散布図</t>
    <rPh sb="0" eb="2">
      <t>サンプ</t>
    </rPh>
    <rPh sb="2" eb="3">
      <t>ズ</t>
    </rPh>
    <phoneticPr fontId="11"/>
  </si>
  <si>
    <t>推定結果</t>
    <rPh sb="0" eb="2">
      <t>スイテイ</t>
    </rPh>
    <rPh sb="2" eb="4">
      <t>ケッカ</t>
    </rPh>
    <phoneticPr fontId="11"/>
  </si>
  <si>
    <t>散布図</t>
    <rPh sb="0" eb="2">
      <t>サンプ</t>
    </rPh>
    <rPh sb="2" eb="3">
      <t>ズ</t>
    </rPh>
    <phoneticPr fontId="15"/>
  </si>
  <si>
    <t>推定結果</t>
    <rPh sb="0" eb="2">
      <t>スイテイ</t>
    </rPh>
    <rPh sb="2" eb="4">
      <t>ケッカ</t>
    </rPh>
    <phoneticPr fontId="15"/>
  </si>
  <si>
    <t>推定結果2</t>
    <rPh sb="0" eb="2">
      <t>スイテイ</t>
    </rPh>
    <rPh sb="2" eb="4">
      <t>ケッカ</t>
    </rPh>
    <phoneticPr fontId="15"/>
  </si>
  <si>
    <t>推定結果1</t>
    <rPh sb="0" eb="2">
      <t>スイテイ</t>
    </rPh>
    <rPh sb="2" eb="4">
      <t>ケッカ</t>
    </rPh>
    <phoneticPr fontId="15"/>
  </si>
  <si>
    <t>散布図</t>
    <rPh sb="0" eb="2">
      <t>サンプ</t>
    </rPh>
    <rPh sb="2" eb="3">
      <t>ズ</t>
    </rPh>
    <phoneticPr fontId="15"/>
  </si>
  <si>
    <t>練習問題9.5</t>
    <rPh sb="0" eb="2">
      <t>レンシュウ</t>
    </rPh>
    <rPh sb="2" eb="4">
      <t>モンダイ</t>
    </rPh>
    <phoneticPr fontId="15"/>
  </si>
  <si>
    <t>１０．５，６構造変化・系列相関・ダービンワトソン比</t>
    <rPh sb="6" eb="8">
      <t>コウゾウ</t>
    </rPh>
    <rPh sb="8" eb="10">
      <t>ヘンカ</t>
    </rPh>
    <phoneticPr fontId="15"/>
  </si>
  <si>
    <t>①</t>
    <phoneticPr fontId="15"/>
  </si>
  <si>
    <t>① X'X</t>
    <phoneticPr fontId="15"/>
  </si>
  <si>
    <t>① X'X=</t>
    <phoneticPr fontId="15"/>
  </si>
  <si>
    <t>① X'y</t>
    <phoneticPr fontId="15"/>
  </si>
  <si>
    <t>① X'y=</t>
    <phoneticPr fontId="15"/>
  </si>
  <si>
    <t>①</t>
    <phoneticPr fontId="15"/>
  </si>
  <si>
    <t>②</t>
    <phoneticPr fontId="15"/>
  </si>
  <si>
    <t>②</t>
    <phoneticPr fontId="15"/>
  </si>
  <si>
    <r>
      <t>② (X'X)</t>
    </r>
    <r>
      <rPr>
        <vertAlign val="superscript"/>
        <sz val="11"/>
        <color theme="1"/>
        <rFont val="ＭＳ Ｐゴシック"/>
        <family val="3"/>
        <charset val="128"/>
        <scheme val="minor"/>
      </rPr>
      <t>-1</t>
    </r>
    <phoneticPr fontId="15"/>
  </si>
  <si>
    <r>
      <t>② βｈ＝（Ｘ’Ｘ）</t>
    </r>
    <r>
      <rPr>
        <vertAlign val="superscript"/>
        <sz val="11"/>
        <color theme="1"/>
        <rFont val="ＭＳ Ｐゴシック"/>
        <family val="3"/>
        <charset val="128"/>
        <scheme val="minor"/>
      </rPr>
      <t>-1</t>
    </r>
    <r>
      <rPr>
        <sz val="11"/>
        <color theme="1"/>
        <rFont val="ＭＳ Ｐゴシック"/>
        <family val="3"/>
        <charset val="128"/>
        <scheme val="minor"/>
      </rPr>
      <t>Ｘ’ｙ</t>
    </r>
    <phoneticPr fontId="15"/>
  </si>
  <si>
    <t>上限</t>
    <rPh sb="0" eb="2">
      <t>ジョウゲン</t>
    </rPh>
    <phoneticPr fontId="15"/>
  </si>
  <si>
    <t>下限</t>
    <rPh sb="0" eb="2">
      <t>カゲン</t>
    </rPh>
    <phoneticPr fontId="15"/>
  </si>
  <si>
    <t>√ｐｈｑｈ／ｎ＝</t>
    <phoneticPr fontId="15"/>
  </si>
  <si>
    <t>ｐｈ＝</t>
    <phoneticPr fontId="15"/>
  </si>
  <si>
    <t>ｎ＝</t>
    <phoneticPr fontId="15"/>
  </si>
  <si>
    <t>ｚ0.025＝</t>
    <phoneticPr fontId="15"/>
  </si>
  <si>
    <t>ｚα/2＝</t>
    <phoneticPr fontId="15"/>
  </si>
  <si>
    <t>信頼係数0.95（α=0.05）</t>
    <rPh sb="0" eb="2">
      <t>シンライ</t>
    </rPh>
    <rPh sb="2" eb="4">
      <t>ケイスウ</t>
    </rPh>
    <phoneticPr fontId="15"/>
  </si>
  <si>
    <t>解</t>
    <rPh sb="0" eb="1">
      <t>カイ</t>
    </rPh>
    <phoneticPr fontId="15"/>
  </si>
  <si>
    <t>800万円以下の比率を信頼係数0.95の信頼区間を求めよ。</t>
    <rPh sb="3" eb="7">
      <t>マンエンイカ</t>
    </rPh>
    <rPh sb="8" eb="10">
      <t>ヒリツ</t>
    </rPh>
    <rPh sb="11" eb="13">
      <t>シンライ</t>
    </rPh>
    <rPh sb="13" eb="15">
      <t>ケイスウ</t>
    </rPh>
    <rPh sb="20" eb="22">
      <t>シンライ</t>
    </rPh>
    <rPh sb="22" eb="24">
      <t>クカン</t>
    </rPh>
    <rPh sb="25" eb="26">
      <t>モト</t>
    </rPh>
    <phoneticPr fontId="15"/>
  </si>
  <si>
    <t>比率の区間推定</t>
    <rPh sb="0" eb="2">
      <t>ヒリツ</t>
    </rPh>
    <rPh sb="3" eb="5">
      <t>クカン</t>
    </rPh>
    <rPh sb="5" eb="7">
      <t>スイテイ</t>
    </rPh>
    <phoneticPr fontId="15"/>
  </si>
  <si>
    <t>例題7.4</t>
    <rPh sb="0" eb="2">
      <t>レイダイ</t>
    </rPh>
    <phoneticPr fontId="15"/>
  </si>
  <si>
    <r>
      <t>χ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α/2（19）＝</t>
    </r>
    <phoneticPr fontId="15"/>
  </si>
  <si>
    <t>ｓ2＝</t>
    <phoneticPr fontId="15"/>
  </si>
  <si>
    <r>
      <t>χ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1-α/2（19）＝</t>
    </r>
    <phoneticPr fontId="15"/>
  </si>
  <si>
    <t>ｎ-1＝</t>
    <phoneticPr fontId="15"/>
  </si>
  <si>
    <t>ｓ2＝17.2</t>
    <phoneticPr fontId="15"/>
  </si>
  <si>
    <t>n=20、</t>
    <phoneticPr fontId="15"/>
  </si>
  <si>
    <t>正規母集団Ｎ（μ，σ2）</t>
    <rPh sb="0" eb="2">
      <t>セイキ</t>
    </rPh>
    <rPh sb="2" eb="5">
      <t>ボシュウダン</t>
    </rPh>
    <phoneticPr fontId="15"/>
  </si>
  <si>
    <t>母分散σ2の信頼係数0.95の信頼区間</t>
    <rPh sb="0" eb="1">
      <t>ボ</t>
    </rPh>
    <rPh sb="1" eb="3">
      <t>ブンサン</t>
    </rPh>
    <rPh sb="6" eb="8">
      <t>シンライ</t>
    </rPh>
    <rPh sb="8" eb="10">
      <t>ケイスウ</t>
    </rPh>
    <rPh sb="15" eb="17">
      <t>シンライ</t>
    </rPh>
    <rPh sb="17" eb="19">
      <t>クカン</t>
    </rPh>
    <phoneticPr fontId="15"/>
  </si>
  <si>
    <t>母分散の区間推定：</t>
    <rPh sb="0" eb="1">
      <t>ボ</t>
    </rPh>
    <rPh sb="1" eb="3">
      <t>ブンサン</t>
    </rPh>
    <rPh sb="4" eb="6">
      <t>クカン</t>
    </rPh>
    <rPh sb="6" eb="8">
      <t>スイテイ</t>
    </rPh>
    <phoneticPr fontId="15"/>
  </si>
  <si>
    <t>例題7.3</t>
    <rPh sb="0" eb="2">
      <t>レイダイ</t>
    </rPh>
    <phoneticPr fontId="15"/>
  </si>
  <si>
    <t>xa±ｔα/2*σ（xa)</t>
    <phoneticPr fontId="15"/>
  </si>
  <si>
    <t>xa=</t>
    <phoneticPr fontId="15"/>
  </si>
  <si>
    <t>ｓ/√ｎ＝</t>
    <phoneticPr fontId="15"/>
  </si>
  <si>
    <t>ｓ＝</t>
    <phoneticPr fontId="15"/>
  </si>
  <si>
    <t>ｎ＝</t>
    <phoneticPr fontId="15"/>
  </si>
  <si>
    <t>ｔα/2（ｋ）＝</t>
    <phoneticPr fontId="15"/>
  </si>
  <si>
    <t>ｓ＝2.1</t>
    <phoneticPr fontId="15"/>
  </si>
  <si>
    <t>ｚａ＝3.2、</t>
    <phoneticPr fontId="15"/>
  </si>
  <si>
    <t>n=9、</t>
    <phoneticPr fontId="15"/>
  </si>
  <si>
    <r>
      <t>母分散</t>
    </r>
    <r>
      <rPr>
        <b/>
        <sz val="11"/>
        <color rgb="FFFF0000"/>
        <rFont val="ＭＳ Ｐゴシック"/>
        <family val="3"/>
        <charset val="128"/>
        <scheme val="minor"/>
      </rPr>
      <t>未知</t>
    </r>
    <r>
      <rPr>
        <b/>
        <sz val="11"/>
        <color theme="1"/>
        <rFont val="ＭＳ Ｐゴシック"/>
        <family val="3"/>
        <charset val="128"/>
        <scheme val="minor"/>
      </rPr>
      <t>のμの信頼係数0.95の信頼区間</t>
    </r>
    <rPh sb="0" eb="1">
      <t>ボ</t>
    </rPh>
    <rPh sb="1" eb="3">
      <t>ブンサン</t>
    </rPh>
    <rPh sb="3" eb="5">
      <t>ミチ</t>
    </rPh>
    <rPh sb="8" eb="10">
      <t>シンライ</t>
    </rPh>
    <rPh sb="10" eb="12">
      <t>ケイスウ</t>
    </rPh>
    <rPh sb="17" eb="19">
      <t>シンライ</t>
    </rPh>
    <rPh sb="19" eb="21">
      <t>クカン</t>
    </rPh>
    <phoneticPr fontId="15"/>
  </si>
  <si>
    <t>例題7.2</t>
    <rPh sb="0" eb="2">
      <t>レイダイ</t>
    </rPh>
    <phoneticPr fontId="15"/>
  </si>
  <si>
    <t>xa±ｚα/2*σ（xa)</t>
    <phoneticPr fontId="15"/>
  </si>
  <si>
    <t>σ/√ｎ＝</t>
    <phoneticPr fontId="15"/>
  </si>
  <si>
    <t>σ（ｘａ）＝</t>
    <phoneticPr fontId="15"/>
  </si>
  <si>
    <t>σ＝</t>
    <phoneticPr fontId="15"/>
  </si>
  <si>
    <t>ｎ＝</t>
    <phoneticPr fontId="15"/>
  </si>
  <si>
    <r>
      <t>ｚ</t>
    </r>
    <r>
      <rPr>
        <vertAlign val="subscript"/>
        <sz val="11"/>
        <color theme="1"/>
        <rFont val="ＭＳ Ｐゴシック"/>
        <family val="3"/>
        <charset val="128"/>
        <scheme val="minor"/>
      </rPr>
      <t>0.025</t>
    </r>
    <r>
      <rPr>
        <sz val="11"/>
        <color theme="1"/>
        <rFont val="ＭＳ Ｐゴシック"/>
        <family val="3"/>
        <charset val="128"/>
        <scheme val="minor"/>
      </rPr>
      <t>＝</t>
    </r>
    <phoneticPr fontId="15"/>
  </si>
  <si>
    <r>
      <t>ｚ</t>
    </r>
    <r>
      <rPr>
        <vertAlign val="subscript"/>
        <sz val="11"/>
        <color theme="1"/>
        <rFont val="ＭＳ Ｐゴシック"/>
        <family val="3"/>
        <charset val="128"/>
        <scheme val="minor"/>
      </rPr>
      <t>α/2</t>
    </r>
    <r>
      <rPr>
        <sz val="11"/>
        <color theme="1"/>
        <rFont val="ＭＳ Ｐゴシック"/>
        <family val="3"/>
        <charset val="128"/>
        <scheme val="minor"/>
      </rPr>
      <t>＝</t>
    </r>
    <phoneticPr fontId="15"/>
  </si>
  <si>
    <t>ｚａ＝3.2</t>
    <phoneticPr fontId="15"/>
  </si>
  <si>
    <t>n=16、</t>
    <phoneticPr fontId="15"/>
  </si>
  <si>
    <r>
      <t>母分散</t>
    </r>
    <r>
      <rPr>
        <b/>
        <sz val="11"/>
        <color rgb="FFFF0000"/>
        <rFont val="ＭＳ Ｐゴシック"/>
        <family val="3"/>
        <charset val="128"/>
        <scheme val="minor"/>
      </rPr>
      <t>既知</t>
    </r>
    <r>
      <rPr>
        <b/>
        <sz val="11"/>
        <color theme="1"/>
        <rFont val="ＭＳ Ｐゴシック"/>
        <family val="3"/>
        <charset val="128"/>
        <scheme val="minor"/>
      </rPr>
      <t>のμの信頼係数0.95の信頼区間</t>
    </r>
    <rPh sb="0" eb="1">
      <t>ボ</t>
    </rPh>
    <rPh sb="1" eb="3">
      <t>ブンサン</t>
    </rPh>
    <rPh sb="3" eb="5">
      <t>キチ</t>
    </rPh>
    <rPh sb="8" eb="10">
      <t>シンライ</t>
    </rPh>
    <rPh sb="10" eb="12">
      <t>ケイスウ</t>
    </rPh>
    <rPh sb="17" eb="19">
      <t>シンライ</t>
    </rPh>
    <rPh sb="19" eb="21">
      <t>クカン</t>
    </rPh>
    <phoneticPr fontId="15"/>
  </si>
  <si>
    <t>例題7.１</t>
    <rPh sb="0" eb="2">
      <t>レイダイ</t>
    </rPh>
    <phoneticPr fontId="15"/>
  </si>
  <si>
    <t>例題8.5</t>
    <rPh sb="0" eb="2">
      <t>レイダイ</t>
    </rPh>
    <phoneticPr fontId="15"/>
  </si>
  <si>
    <t>母平均μの検定：母分散未知の場合</t>
    <rPh sb="0" eb="1">
      <t>ボ</t>
    </rPh>
    <rPh sb="1" eb="3">
      <t>ヘイキン</t>
    </rPh>
    <rPh sb="5" eb="7">
      <t>ケンテイ</t>
    </rPh>
    <rPh sb="8" eb="9">
      <t>ボ</t>
    </rPh>
    <rPh sb="9" eb="11">
      <t>ブンサン</t>
    </rPh>
    <rPh sb="11" eb="13">
      <t>ミチ</t>
    </rPh>
    <rPh sb="14" eb="16">
      <t>バアイ</t>
    </rPh>
    <phoneticPr fontId="15"/>
  </si>
  <si>
    <t>例題8.8　株価上昇率（％）</t>
    <rPh sb="0" eb="2">
      <t>レイダイ</t>
    </rPh>
    <rPh sb="6" eb="8">
      <t>カブカ</t>
    </rPh>
    <rPh sb="8" eb="10">
      <t>ジョウショウ</t>
    </rPh>
    <rPh sb="10" eb="11">
      <t>リツ</t>
    </rPh>
    <phoneticPr fontId="8"/>
  </si>
  <si>
    <t>ｎ＝25、</t>
    <phoneticPr fontId="15"/>
  </si>
  <si>
    <t>有意水準0.05で検定せよ。</t>
    <rPh sb="0" eb="2">
      <t>ユウイ</t>
    </rPh>
    <rPh sb="2" eb="4">
      <t>スイジュン</t>
    </rPh>
    <rPh sb="9" eb="11">
      <t>ケンテイ</t>
    </rPh>
    <phoneticPr fontId="15"/>
  </si>
  <si>
    <t xml:space="preserve">年 </t>
  </si>
  <si>
    <t xml:space="preserve">上昇率前 </t>
    <rPh sb="3" eb="4">
      <t>マエ</t>
    </rPh>
    <phoneticPr fontId="8"/>
  </si>
  <si>
    <t>上昇率後</t>
    <rPh sb="3" eb="4">
      <t>アト</t>
    </rPh>
    <phoneticPr fontId="8"/>
  </si>
  <si>
    <t>F-検定: 2 標本を使った分散の検定</t>
  </si>
  <si>
    <t>n=</t>
    <phoneticPr fontId="15"/>
  </si>
  <si>
    <t>ｘａ＝</t>
    <phoneticPr fontId="15"/>
  </si>
  <si>
    <t>μ0＝</t>
    <phoneticPr fontId="15"/>
  </si>
  <si>
    <t>ｓ＝</t>
    <phoneticPr fontId="15"/>
  </si>
  <si>
    <t>ｔ0.01（24）＝</t>
    <phoneticPr fontId="15"/>
  </si>
  <si>
    <t>例題8.7</t>
    <rPh sb="0" eb="2">
      <t>レイダイ</t>
    </rPh>
    <phoneticPr fontId="15"/>
  </si>
  <si>
    <t>ＡとＢの平均収入の差を有意水準0.05で検定せよ、</t>
    <rPh sb="4" eb="6">
      <t>ヘイキン</t>
    </rPh>
    <rPh sb="6" eb="8">
      <t>シュウニュウ</t>
    </rPh>
    <rPh sb="9" eb="10">
      <t>サ</t>
    </rPh>
    <rPh sb="11" eb="13">
      <t>ユウイ</t>
    </rPh>
    <rPh sb="13" eb="15">
      <t>スイジュン</t>
    </rPh>
    <rPh sb="20" eb="22">
      <t>ケンテイ</t>
    </rPh>
    <phoneticPr fontId="15"/>
  </si>
  <si>
    <t>Ａ：ｎ1＝154、ｘ1ａ＝615、ｓ1＝40</t>
    <phoneticPr fontId="15"/>
  </si>
  <si>
    <t>Ｂ：ｎ2＝120，ｘ2ａ＝606、ｓ2＝32</t>
    <phoneticPr fontId="15"/>
  </si>
  <si>
    <t>ｚα/2＝</t>
    <phoneticPr fontId="15"/>
  </si>
  <si>
    <t>ｚ0.025＝</t>
    <phoneticPr fontId="15"/>
  </si>
  <si>
    <t>Ａ：ｎ1＝</t>
    <phoneticPr fontId="15"/>
  </si>
  <si>
    <t>Ｂ：ｎ2＝</t>
    <phoneticPr fontId="15"/>
  </si>
  <si>
    <t>ｘ1ａ＝</t>
    <phoneticPr fontId="15"/>
  </si>
  <si>
    <t>ｘ2ａ＝</t>
    <phoneticPr fontId="15"/>
  </si>
  <si>
    <t>ｓ1＝</t>
    <phoneticPr fontId="15"/>
  </si>
  <si>
    <t>ｓ2＝</t>
    <phoneticPr fontId="15"/>
  </si>
  <si>
    <t>＝</t>
    <phoneticPr fontId="15"/>
  </si>
  <si>
    <t>例題８．９　サイコロ340回振った時１の目が65回出た。１の目は出やすいか、</t>
    <rPh sb="0" eb="2">
      <t>レイダイ</t>
    </rPh>
    <rPh sb="13" eb="14">
      <t>カイ</t>
    </rPh>
    <rPh sb="14" eb="15">
      <t>フ</t>
    </rPh>
    <rPh sb="17" eb="18">
      <t>トキ</t>
    </rPh>
    <rPh sb="20" eb="21">
      <t>メ</t>
    </rPh>
    <rPh sb="24" eb="25">
      <t>カイ</t>
    </rPh>
    <rPh sb="25" eb="26">
      <t>デ</t>
    </rPh>
    <rPh sb="30" eb="31">
      <t>メ</t>
    </rPh>
    <rPh sb="32" eb="33">
      <t>デ</t>
    </rPh>
    <phoneticPr fontId="8"/>
  </si>
  <si>
    <t>有意水準５％で検定せよ。</t>
    <rPh sb="0" eb="2">
      <t>ユウイ</t>
    </rPh>
    <rPh sb="2" eb="4">
      <t>スイジュン</t>
    </rPh>
    <rPh sb="7" eb="9">
      <t>ケンテイ</t>
    </rPh>
    <phoneticPr fontId="8"/>
  </si>
  <si>
    <t>解　H0:ｐ＝1/6＝0.167、H1:ｐ＞1/6＝0.167（片側検定）</t>
    <rPh sb="0" eb="1">
      <t>カイ</t>
    </rPh>
    <rPh sb="32" eb="34">
      <t>カタガワ</t>
    </rPh>
    <rPh sb="34" eb="36">
      <t>ケンテイ</t>
    </rPh>
    <phoneticPr fontId="8"/>
  </si>
  <si>
    <t>　ｐｈ＝65/340＝</t>
    <phoneticPr fontId="8"/>
  </si>
  <si>
    <t>ｐ0＝</t>
    <phoneticPr fontId="8"/>
  </si>
  <si>
    <t>ｚ0＝</t>
    <phoneticPr fontId="8"/>
  </si>
  <si>
    <t>Z0=0.195&lt;0.167ので、H0仮説は棄却できない</t>
    <rPh sb="19" eb="21">
      <t>カセツ</t>
    </rPh>
    <rPh sb="22" eb="24">
      <t>キキャク</t>
    </rPh>
    <phoneticPr fontId="8"/>
  </si>
  <si>
    <t>log(X)とlog(Y)の散布図</t>
    <rPh sb="14" eb="17">
      <t>サンプズ</t>
    </rPh>
    <phoneticPr fontId="15"/>
  </si>
  <si>
    <t>IS-LMモデル３（ラグ付き内生変数の追加）の計算</t>
    <rPh sb="12" eb="13">
      <t>ツ</t>
    </rPh>
    <rPh sb="14" eb="16">
      <t>ナイセイ</t>
    </rPh>
    <rPh sb="16" eb="18">
      <t>ヘンスウ</t>
    </rPh>
    <rPh sb="19" eb="21">
      <t>ツイカ</t>
    </rPh>
    <rPh sb="23" eb="25">
      <t>ケイサン</t>
    </rPh>
    <phoneticPr fontId="16"/>
  </si>
  <si>
    <t>消費関数</t>
    <rPh sb="0" eb="2">
      <t>ショウヒ</t>
    </rPh>
    <rPh sb="2" eb="4">
      <t>カンスウ</t>
    </rPh>
    <phoneticPr fontId="16"/>
  </si>
  <si>
    <t>CR=C0＋ｃ1*YR＋ｃ2*CR(-1)</t>
    <phoneticPr fontId="16"/>
  </si>
  <si>
    <t>投資関数</t>
    <rPh sb="0" eb="2">
      <t>トウシ</t>
    </rPh>
    <rPh sb="2" eb="4">
      <t>カンスウ</t>
    </rPh>
    <phoneticPr fontId="16"/>
  </si>
  <si>
    <t>IR=B0＋ｂ1*YR＋ｂ2*LERR＋ｂ3*IR(-1)</t>
    <phoneticPr fontId="16"/>
  </si>
  <si>
    <t>Yen, Trillions, 2011</t>
  </si>
  <si>
    <t>金利式</t>
    <rPh sb="0" eb="2">
      <t>キンリ</t>
    </rPh>
    <rPh sb="2" eb="3">
      <t>シキ</t>
    </rPh>
    <phoneticPr fontId="16"/>
  </si>
  <si>
    <t>LERR=R0+ｒ1*YR＋ｒ2*M3R</t>
    <phoneticPr fontId="16"/>
  </si>
  <si>
    <t>IR</t>
  </si>
  <si>
    <t>YR</t>
  </si>
  <si>
    <t>LERR</t>
  </si>
  <si>
    <t>IR(-1)</t>
    <phoneticPr fontId="16"/>
  </si>
  <si>
    <t>M3R</t>
  </si>
  <si>
    <t>CR</t>
  </si>
  <si>
    <t>CR(-1)</t>
    <phoneticPr fontId="16"/>
  </si>
  <si>
    <t>GDP定義式：YR＝CR＋IR＋GR＋NXR</t>
    <rPh sb="3" eb="5">
      <t>テイギ</t>
    </rPh>
    <rPh sb="5" eb="6">
      <t>シキ</t>
    </rPh>
    <phoneticPr fontId="16"/>
  </si>
  <si>
    <t>CR</t>
    <phoneticPr fontId="16"/>
  </si>
  <si>
    <t>IR</t>
    <phoneticPr fontId="16"/>
  </si>
  <si>
    <t>金利決定式</t>
    <rPh sb="0" eb="2">
      <t>キンリ</t>
    </rPh>
    <rPh sb="2" eb="4">
      <t>ケッテイ</t>
    </rPh>
    <rPh sb="4" eb="5">
      <t>シキ</t>
    </rPh>
    <phoneticPr fontId="16"/>
  </si>
  <si>
    <t>LERR</t>
    <phoneticPr fontId="16"/>
  </si>
  <si>
    <t>係数</t>
  </si>
  <si>
    <t>切片</t>
  </si>
  <si>
    <t>Yrf</t>
    <phoneticPr fontId="16"/>
  </si>
  <si>
    <t>CRf</t>
    <phoneticPr fontId="16"/>
  </si>
  <si>
    <t>Irf</t>
    <phoneticPr fontId="16"/>
  </si>
  <si>
    <t>GR</t>
  </si>
  <si>
    <t>NXR</t>
    <phoneticPr fontId="16"/>
  </si>
  <si>
    <t>LERRf</t>
    <phoneticPr fontId="16"/>
  </si>
  <si>
    <t>M3R</t>
    <phoneticPr fontId="16"/>
  </si>
  <si>
    <t>CRf(-1)</t>
    <phoneticPr fontId="16"/>
  </si>
  <si>
    <t>Irf(-1)</t>
    <phoneticPr fontId="16"/>
  </si>
  <si>
    <t>Yra</t>
    <phoneticPr fontId="16"/>
  </si>
  <si>
    <t>LERRa</t>
    <phoneticPr fontId="16"/>
  </si>
  <si>
    <t>概要</t>
  </si>
  <si>
    <t>IR</t>
    <phoneticPr fontId="16"/>
  </si>
  <si>
    <t>回帰統計</t>
  </si>
  <si>
    <t>重相関 R</t>
  </si>
  <si>
    <t>重決定 R2</t>
  </si>
  <si>
    <t>補正 R2</t>
  </si>
  <si>
    <t>標準誤差</t>
  </si>
  <si>
    <t>観測数</t>
  </si>
  <si>
    <t>分散分析表</t>
  </si>
  <si>
    <t>自由度</t>
  </si>
  <si>
    <t>変動</t>
  </si>
  <si>
    <t>分散</t>
  </si>
  <si>
    <t>観測された分散比</t>
  </si>
  <si>
    <t>有意 F</t>
  </si>
  <si>
    <t>回帰</t>
  </si>
  <si>
    <t>残差</t>
  </si>
  <si>
    <t>合計</t>
  </si>
  <si>
    <t xml:space="preserve">t </t>
  </si>
  <si>
    <t>P-値</t>
  </si>
  <si>
    <t>下限 95%</t>
  </si>
  <si>
    <t>上限 95%</t>
  </si>
  <si>
    <t>IR(-1)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</si>
</sst>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000_ "/>
    <numFmt numFmtId="177" formatCode="0.000000_ "/>
    <numFmt numFmtId="178" formatCode="0.00_ "/>
    <numFmt numFmtId="179" formatCode="0.000_ "/>
    <numFmt numFmtId="180" formatCode="0.00000_ "/>
    <numFmt numFmtId="181" formatCode="0.00000"/>
    <numFmt numFmtId="182" formatCode="0.0000"/>
    <numFmt numFmtId="183" formatCode="0.000"/>
  </numFmts>
  <fonts count="2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color indexed="8"/>
      <name val="ＭＳ Ｐゴシック"/>
      <family val="3"/>
      <charset val="128"/>
    </font>
    <font>
      <vertAlign val="subscript"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vertAlign val="superscript"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vertAlign val="subscript"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9" fillId="0" borderId="0"/>
    <xf numFmtId="0" fontId="10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10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7" fillId="0" borderId="0" xfId="3">
      <alignment vertical="center"/>
    </xf>
    <xf numFmtId="0" fontId="7" fillId="0" borderId="1" xfId="3" applyBorder="1">
      <alignment vertical="center"/>
    </xf>
    <xf numFmtId="0" fontId="17" fillId="0" borderId="0" xfId="4">
      <alignment vertical="center"/>
    </xf>
    <xf numFmtId="0" fontId="17" fillId="0" borderId="1" xfId="4" applyBorder="1" applyAlignment="1">
      <alignment vertical="center" wrapText="1"/>
    </xf>
    <xf numFmtId="0" fontId="17" fillId="0" borderId="1" xfId="4" applyBorder="1">
      <alignment vertical="center"/>
    </xf>
    <xf numFmtId="179" fontId="17" fillId="0" borderId="1" xfId="4" applyNumberFormat="1" applyBorder="1">
      <alignment vertical="center"/>
    </xf>
    <xf numFmtId="176" fontId="17" fillId="0" borderId="1" xfId="4" applyNumberFormat="1" applyBorder="1">
      <alignment vertical="center"/>
    </xf>
    <xf numFmtId="178" fontId="17" fillId="0" borderId="1" xfId="4" applyNumberFormat="1" applyBorder="1">
      <alignment vertical="center"/>
    </xf>
    <xf numFmtId="0" fontId="17" fillId="0" borderId="5" xfId="4" applyBorder="1">
      <alignment vertical="center"/>
    </xf>
    <xf numFmtId="0" fontId="17" fillId="0" borderId="4" xfId="4" applyBorder="1">
      <alignment vertical="center"/>
    </xf>
    <xf numFmtId="178" fontId="17" fillId="0" borderId="4" xfId="4" applyNumberFormat="1" applyBorder="1">
      <alignment vertical="center"/>
    </xf>
    <xf numFmtId="0" fontId="17" fillId="0" borderId="0" xfId="4" applyFill="1">
      <alignment vertical="center"/>
    </xf>
    <xf numFmtId="0" fontId="6" fillId="0" borderId="0" xfId="5">
      <alignment vertical="center"/>
    </xf>
    <xf numFmtId="0" fontId="17" fillId="0" borderId="1" xfId="4" applyFill="1" applyBorder="1">
      <alignment vertical="center"/>
    </xf>
    <xf numFmtId="176" fontId="17" fillId="0" borderId="4" xfId="4" applyNumberFormat="1" applyFill="1" applyBorder="1">
      <alignment vertical="center"/>
    </xf>
    <xf numFmtId="0" fontId="17" fillId="0" borderId="4" xfId="4" applyFill="1" applyBorder="1">
      <alignment vertical="center"/>
    </xf>
    <xf numFmtId="0" fontId="10" fillId="0" borderId="0" xfId="6"/>
    <xf numFmtId="0" fontId="10" fillId="0" borderId="1" xfId="6" applyBorder="1"/>
    <xf numFmtId="0" fontId="0" fillId="0" borderId="1" xfId="0" applyBorder="1" applyAlignment="1">
      <alignment horizontal="center" vertical="center"/>
    </xf>
    <xf numFmtId="0" fontId="10" fillId="0" borderId="6" xfId="6" applyNumberFormat="1" applyFont="1" applyBorder="1" applyAlignment="1">
      <alignment wrapText="1"/>
    </xf>
    <xf numFmtId="0" fontId="10" fillId="0" borderId="6" xfId="6" applyBorder="1"/>
    <xf numFmtId="0" fontId="20" fillId="0" borderId="1" xfId="6" applyFont="1" applyBorder="1"/>
    <xf numFmtId="0" fontId="20" fillId="0" borderId="1" xfId="6" applyFont="1" applyBorder="1" applyAlignment="1">
      <alignment horizontal="center"/>
    </xf>
    <xf numFmtId="0" fontId="10" fillId="0" borderId="1" xfId="6" applyNumberFormat="1" applyFont="1" applyBorder="1" applyAlignment="1">
      <alignment wrapText="1"/>
    </xf>
    <xf numFmtId="0" fontId="10" fillId="0" borderId="1" xfId="6" applyBorder="1" applyAlignment="1">
      <alignment horizontal="center"/>
    </xf>
    <xf numFmtId="0" fontId="10" fillId="2" borderId="1" xfId="6" applyFill="1" applyBorder="1"/>
    <xf numFmtId="0" fontId="0" fillId="2" borderId="1" xfId="0" applyFill="1" applyBorder="1">
      <alignment vertical="center"/>
    </xf>
    <xf numFmtId="0" fontId="0" fillId="0" borderId="1" xfId="4" applyFont="1" applyBorder="1">
      <alignment vertical="center"/>
    </xf>
    <xf numFmtId="0" fontId="20" fillId="0" borderId="0" xfId="6" applyFont="1"/>
    <xf numFmtId="0" fontId="0" fillId="0" borderId="0" xfId="4" applyFont="1">
      <alignment vertical="center"/>
    </xf>
    <xf numFmtId="179" fontId="17" fillId="2" borderId="4" xfId="4" applyNumberFormat="1" applyFill="1" applyBorder="1">
      <alignment vertical="center"/>
    </xf>
    <xf numFmtId="0" fontId="17" fillId="2" borderId="4" xfId="4" applyFill="1" applyBorder="1">
      <alignment vertical="center"/>
    </xf>
    <xf numFmtId="179" fontId="17" fillId="2" borderId="1" xfId="4" applyNumberFormat="1" applyFill="1" applyBorder="1">
      <alignment vertical="center"/>
    </xf>
    <xf numFmtId="180" fontId="17" fillId="2" borderId="1" xfId="4" applyNumberFormat="1" applyFill="1" applyBorder="1">
      <alignment vertical="center"/>
    </xf>
    <xf numFmtId="0" fontId="10" fillId="0" borderId="1" xfId="6" applyBorder="1" applyAlignment="1">
      <alignment horizontal="center" vertical="center"/>
    </xf>
    <xf numFmtId="0" fontId="10" fillId="0" borderId="0" xfId="6" applyAlignment="1">
      <alignment horizontal="center"/>
    </xf>
    <xf numFmtId="0" fontId="22" fillId="0" borderId="0" xfId="6" applyFont="1"/>
    <xf numFmtId="0" fontId="24" fillId="0" borderId="0" xfId="6" applyFont="1"/>
    <xf numFmtId="181" fontId="10" fillId="0" borderId="1" xfId="6" applyNumberFormat="1" applyBorder="1" applyAlignment="1">
      <alignment horizontal="center"/>
    </xf>
    <xf numFmtId="176" fontId="10" fillId="0" borderId="1" xfId="6" applyNumberFormat="1" applyBorder="1"/>
    <xf numFmtId="177" fontId="10" fillId="0" borderId="1" xfId="6" applyNumberFormat="1" applyBorder="1"/>
    <xf numFmtId="176" fontId="10" fillId="2" borderId="0" xfId="6" applyNumberFormat="1" applyFill="1"/>
    <xf numFmtId="0" fontId="0" fillId="0" borderId="1" xfId="0" applyFill="1" applyBorder="1" applyAlignment="1">
      <alignment horizontal="center" vertical="center"/>
    </xf>
    <xf numFmtId="0" fontId="10" fillId="0" borderId="0" xfId="6" applyBorder="1"/>
    <xf numFmtId="0" fontId="10" fillId="3" borderId="1" xfId="6" applyFill="1" applyBorder="1"/>
    <xf numFmtId="177" fontId="10" fillId="3" borderId="0" xfId="6" applyNumberFormat="1" applyFill="1"/>
    <xf numFmtId="0" fontId="2" fillId="0" borderId="0" xfId="3" applyFont="1">
      <alignment vertical="center"/>
    </xf>
    <xf numFmtId="0" fontId="0" fillId="0" borderId="0" xfId="0" applyAlignment="1">
      <alignment horizontal="center" vertical="center"/>
    </xf>
    <xf numFmtId="0" fontId="17" fillId="0" borderId="0" xfId="10">
      <alignment vertical="center"/>
    </xf>
    <xf numFmtId="182" fontId="17" fillId="0" borderId="1" xfId="10" applyNumberFormat="1" applyBorder="1" applyAlignment="1">
      <alignment horizontal="center" vertical="center"/>
    </xf>
    <xf numFmtId="0" fontId="17" fillId="0" borderId="1" xfId="10" applyBorder="1" applyAlignment="1">
      <alignment horizontal="center" vertical="center"/>
    </xf>
    <xf numFmtId="181" fontId="17" fillId="0" borderId="1" xfId="10" applyNumberFormat="1" applyBorder="1">
      <alignment vertical="center"/>
    </xf>
    <xf numFmtId="0" fontId="17" fillId="0" borderId="0" xfId="10" applyAlignment="1">
      <alignment horizontal="center" vertical="center"/>
    </xf>
    <xf numFmtId="0" fontId="26" fillId="0" borderId="0" xfId="10" applyFont="1">
      <alignment vertical="center"/>
    </xf>
    <xf numFmtId="183" fontId="17" fillId="0" borderId="1" xfId="10" applyNumberFormat="1" applyBorder="1" applyAlignment="1">
      <alignment horizontal="center" vertical="center"/>
    </xf>
    <xf numFmtId="0" fontId="17" fillId="0" borderId="0" xfId="10" applyBorder="1">
      <alignment vertical="center"/>
    </xf>
    <xf numFmtId="0" fontId="17" fillId="0" borderId="0" xfId="10" applyAlignment="1">
      <alignment horizontal="left" vertical="center"/>
    </xf>
    <xf numFmtId="0" fontId="17" fillId="0" borderId="0" xfId="10" applyFont="1">
      <alignment vertical="center"/>
    </xf>
    <xf numFmtId="0" fontId="17" fillId="0" borderId="1" xfId="10" applyBorder="1">
      <alignment vertical="center"/>
    </xf>
    <xf numFmtId="0" fontId="17" fillId="0" borderId="7" xfId="10" applyBorder="1" applyAlignment="1">
      <alignment horizontal="center" vertical="center"/>
    </xf>
    <xf numFmtId="0" fontId="17" fillId="0" borderId="7" xfId="10" applyBorder="1">
      <alignment vertical="center"/>
    </xf>
    <xf numFmtId="0" fontId="21" fillId="0" borderId="0" xfId="10" applyFont="1">
      <alignment vertical="center"/>
    </xf>
    <xf numFmtId="0" fontId="27" fillId="0" borderId="0" xfId="10" applyFont="1">
      <alignment vertical="center"/>
    </xf>
    <xf numFmtId="183" fontId="17" fillId="0" borderId="1" xfId="10" applyNumberFormat="1" applyBorder="1">
      <alignment vertical="center"/>
    </xf>
    <xf numFmtId="0" fontId="17" fillId="0" borderId="0" xfId="10" applyAlignment="1">
      <alignment horizontal="right" vertical="center"/>
    </xf>
    <xf numFmtId="182" fontId="17" fillId="0" borderId="1" xfId="10" applyNumberFormat="1" applyBorder="1">
      <alignment vertical="center"/>
    </xf>
    <xf numFmtId="0" fontId="28" fillId="0" borderId="0" xfId="10" applyFont="1" applyFill="1" applyBorder="1">
      <alignment vertical="center"/>
    </xf>
    <xf numFmtId="0" fontId="28" fillId="0" borderId="1" xfId="10" applyFont="1" applyFill="1" applyBorder="1">
      <alignment vertical="center"/>
    </xf>
    <xf numFmtId="0" fontId="28" fillId="0" borderId="0" xfId="10" applyFont="1" applyFill="1" applyBorder="1" applyAlignment="1">
      <alignment horizontal="center" vertical="center"/>
    </xf>
    <xf numFmtId="0" fontId="1" fillId="0" borderId="0" xfId="11">
      <alignment vertical="center"/>
    </xf>
    <xf numFmtId="0" fontId="1" fillId="0" borderId="1" xfId="11" applyBorder="1">
      <alignment vertical="center"/>
    </xf>
    <xf numFmtId="0" fontId="1" fillId="0" borderId="0" xfId="11" applyFill="1">
      <alignment vertical="center"/>
    </xf>
    <xf numFmtId="0" fontId="1" fillId="0" borderId="8" xfId="11" applyBorder="1">
      <alignment vertical="center"/>
    </xf>
    <xf numFmtId="0" fontId="1" fillId="2" borderId="9" xfId="11" applyFont="1" applyFill="1" applyBorder="1" applyAlignment="1">
      <alignment horizontal="center" vertical="center"/>
    </xf>
    <xf numFmtId="0" fontId="1" fillId="2" borderId="4" xfId="11" applyFill="1" applyBorder="1" applyAlignment="1">
      <alignment vertical="center"/>
    </xf>
    <xf numFmtId="0" fontId="1" fillId="2" borderId="1" xfId="11" applyFill="1" applyBorder="1">
      <alignment vertical="center"/>
    </xf>
    <xf numFmtId="0" fontId="1" fillId="2" borderId="1" xfId="11" applyFill="1" applyBorder="1" applyAlignment="1">
      <alignment vertical="center"/>
    </xf>
    <xf numFmtId="0" fontId="1" fillId="2" borderId="5" xfId="11" applyFill="1" applyBorder="1">
      <alignment vertical="center"/>
    </xf>
    <xf numFmtId="0" fontId="1" fillId="2" borderId="5" xfId="11" applyFill="1" applyBorder="1" applyAlignment="1">
      <alignment vertical="center"/>
    </xf>
    <xf numFmtId="2" fontId="1" fillId="0" borderId="1" xfId="11" applyNumberFormat="1" applyBorder="1">
      <alignment vertical="center"/>
    </xf>
    <xf numFmtId="183" fontId="1" fillId="0" borderId="1" xfId="11" applyNumberFormat="1" applyBorder="1">
      <alignment vertical="center"/>
    </xf>
    <xf numFmtId="0" fontId="1" fillId="0" borderId="10" xfId="11" applyFont="1" applyFill="1" applyBorder="1" applyAlignment="1">
      <alignment horizontal="centerContinuous" vertical="center"/>
    </xf>
    <xf numFmtId="0" fontId="1" fillId="0" borderId="0" xfId="11" applyFill="1" applyBorder="1" applyAlignment="1">
      <alignment vertical="center"/>
    </xf>
    <xf numFmtId="0" fontId="1" fillId="0" borderId="8" xfId="11" applyFill="1" applyBorder="1" applyAlignment="1">
      <alignment vertical="center"/>
    </xf>
    <xf numFmtId="0" fontId="1" fillId="0" borderId="10" xfId="11" applyFont="1" applyFill="1" applyBorder="1" applyAlignment="1">
      <alignment horizontal="center" vertical="center"/>
    </xf>
    <xf numFmtId="0" fontId="1" fillId="2" borderId="10" xfId="11" applyFont="1" applyFill="1" applyBorder="1" applyAlignment="1">
      <alignment horizontal="center" vertical="center"/>
    </xf>
    <xf numFmtId="0" fontId="1" fillId="2" borderId="11" xfId="11" applyFont="1" applyFill="1" applyBorder="1" applyAlignment="1">
      <alignment horizontal="center" vertical="center"/>
    </xf>
    <xf numFmtId="0" fontId="1" fillId="2" borderId="0" xfId="11" applyFill="1" applyBorder="1" applyAlignment="1">
      <alignment vertical="center"/>
    </xf>
    <xf numFmtId="0" fontId="1" fillId="2" borderId="12" xfId="11" applyFill="1" applyBorder="1" applyAlignment="1">
      <alignment vertical="center"/>
    </xf>
    <xf numFmtId="0" fontId="1" fillId="2" borderId="0" xfId="11" applyFill="1">
      <alignment vertical="center"/>
    </xf>
    <xf numFmtId="0" fontId="1" fillId="2" borderId="8" xfId="11" applyFill="1" applyBorder="1">
      <alignment vertical="center"/>
    </xf>
    <xf numFmtId="0" fontId="1" fillId="2" borderId="13" xfId="11" applyFill="1" applyBorder="1" applyAlignment="1">
      <alignment vertical="center"/>
    </xf>
    <xf numFmtId="0" fontId="1" fillId="2" borderId="8" xfId="11" applyFill="1" applyBorder="1" applyAlignment="1">
      <alignment vertical="center"/>
    </xf>
  </cellXfs>
  <cellStyles count="12">
    <cellStyle name="標準" xfId="0" builtinId="0"/>
    <cellStyle name="標準 2" xfId="1"/>
    <cellStyle name="標準 2 2" xfId="6"/>
    <cellStyle name="標準 2 2 2" xfId="10"/>
    <cellStyle name="標準 3" xfId="2"/>
    <cellStyle name="標準 3 2" xfId="4"/>
    <cellStyle name="標準 4" xfId="3"/>
    <cellStyle name="標準 4 2" xfId="9"/>
    <cellStyle name="標準 5" xfId="5"/>
    <cellStyle name="標準 6" xfId="7"/>
    <cellStyle name="標準 7" xfId="8"/>
    <cellStyle name="標準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'JPN 推定ﾃｽﾄ(2)'!$R$16</c:f>
              <c:strCache>
                <c:ptCount val="1"/>
                <c:pt idx="0">
                  <c:v>Yrf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'JPN 推定ﾃｽﾄ(2)'!$Q$17:$Q$42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'JPN 推定ﾃｽﾄ(2)'!$R$17:$R$42</c:f>
              <c:numCache>
                <c:formatCode>0.00</c:formatCode>
                <c:ptCount val="26"/>
                <c:pt idx="0">
                  <c:v>392.44226035826478</c:v>
                </c:pt>
                <c:pt idx="1">
                  <c:v>403.76635082933689</c:v>
                </c:pt>
                <c:pt idx="2">
                  <c:v>412.68297610501361</c:v>
                </c:pt>
                <c:pt idx="3">
                  <c:v>416.96155193873778</c:v>
                </c:pt>
                <c:pt idx="4">
                  <c:v>422.27976701148651</c:v>
                </c:pt>
                <c:pt idx="5">
                  <c:v>424.80567322559648</c:v>
                </c:pt>
                <c:pt idx="6">
                  <c:v>426.14163385430368</c:v>
                </c:pt>
                <c:pt idx="7">
                  <c:v>434.7291218367094</c:v>
                </c:pt>
                <c:pt idx="8">
                  <c:v>440.84417223920491</c:v>
                </c:pt>
                <c:pt idx="9">
                  <c:v>445.95547994963044</c:v>
                </c:pt>
                <c:pt idx="10">
                  <c:v>454.47897030547028</c:v>
                </c:pt>
                <c:pt idx="11">
                  <c:v>455.98366313029084</c:v>
                </c:pt>
                <c:pt idx="12">
                  <c:v>465.44986669296759</c:v>
                </c:pt>
                <c:pt idx="13">
                  <c:v>474.4199558705393</c:v>
                </c:pt>
                <c:pt idx="14">
                  <c:v>483.65952063698199</c:v>
                </c:pt>
                <c:pt idx="15">
                  <c:v>489.43115963441369</c:v>
                </c:pt>
                <c:pt idx="16">
                  <c:v>497.9430006638172</c:v>
                </c:pt>
                <c:pt idx="17">
                  <c:v>509.26911673720838</c:v>
                </c:pt>
                <c:pt idx="18">
                  <c:v>514.41684833999045</c:v>
                </c:pt>
                <c:pt idx="19">
                  <c:v>511.21202768112778</c:v>
                </c:pt>
                <c:pt idx="20">
                  <c:v>525.46748251389886</c:v>
                </c:pt>
                <c:pt idx="21">
                  <c:v>526.18542715463286</c:v>
                </c:pt>
                <c:pt idx="22">
                  <c:v>525.4690330419678</c:v>
                </c:pt>
                <c:pt idx="23">
                  <c:v>526.37109894627417</c:v>
                </c:pt>
                <c:pt idx="24">
                  <c:v>528.19003859575048</c:v>
                </c:pt>
                <c:pt idx="25">
                  <c:v>533.68652171961412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83-4DEA-B815-AD7CD8218513}"/>
            </c:ext>
          </c:extLst>
        </c:ser>
        <c:ser>
          <c:idx val="1"/>
          <c:order val="1"/>
          <c:tx>
            <c:strRef>
              <c:f>'JPN 推定ﾃｽﾄ(2)'!$AA$16</c:f>
              <c:strCache>
                <c:ptCount val="1"/>
                <c:pt idx="0">
                  <c:v>Yra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'JPN 推定ﾃｽﾄ(2)'!$Q$17:$Q$42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'JPN 推定ﾃｽﾄ(2)'!$AA$17:$AA$42</c:f>
              <c:numCache>
                <c:formatCode>General</c:formatCode>
                <c:ptCount val="26"/>
                <c:pt idx="0">
                  <c:v>406</c:v>
                </c:pt>
                <c:pt idx="1">
                  <c:v>419.9</c:v>
                </c:pt>
                <c:pt idx="2">
                  <c:v>423.4</c:v>
                </c:pt>
                <c:pt idx="3">
                  <c:v>421.3</c:v>
                </c:pt>
                <c:pt idx="4">
                  <c:v>425.4</c:v>
                </c:pt>
                <c:pt idx="5">
                  <c:v>437.1</c:v>
                </c:pt>
                <c:pt idx="6">
                  <c:v>450.7</c:v>
                </c:pt>
                <c:pt idx="7">
                  <c:v>455.5</c:v>
                </c:pt>
                <c:pt idx="8">
                  <c:v>450.4</c:v>
                </c:pt>
                <c:pt idx="9">
                  <c:v>449.2</c:v>
                </c:pt>
                <c:pt idx="10">
                  <c:v>461.7</c:v>
                </c:pt>
                <c:pt idx="11">
                  <c:v>463.6</c:v>
                </c:pt>
                <c:pt idx="12">
                  <c:v>464.1</c:v>
                </c:pt>
                <c:pt idx="13">
                  <c:v>471.2</c:v>
                </c:pt>
                <c:pt idx="14">
                  <c:v>481.6</c:v>
                </c:pt>
                <c:pt idx="15">
                  <c:v>489.6</c:v>
                </c:pt>
                <c:pt idx="16">
                  <c:v>496.6</c:v>
                </c:pt>
                <c:pt idx="17">
                  <c:v>504.8</c:v>
                </c:pt>
                <c:pt idx="18">
                  <c:v>499.3</c:v>
                </c:pt>
                <c:pt idx="19">
                  <c:v>472.2</c:v>
                </c:pt>
                <c:pt idx="20">
                  <c:v>492</c:v>
                </c:pt>
                <c:pt idx="21">
                  <c:v>491.5</c:v>
                </c:pt>
                <c:pt idx="22">
                  <c:v>498.8</c:v>
                </c:pt>
                <c:pt idx="23">
                  <c:v>508.8</c:v>
                </c:pt>
                <c:pt idx="24">
                  <c:v>510.7</c:v>
                </c:pt>
                <c:pt idx="25">
                  <c:v>517.6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83-4DEA-B815-AD7CD8218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4491663"/>
        <c:axId val="2084480847"/>
      </c:lineChart>
      <c:catAx>
        <c:axId val="2084491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84480847"/>
        <c:crosses val="autoZero"/>
        <c:auto val="1"/>
        <c:lblAlgn val="ctr"/>
        <c:lblOffset val="100"/>
        <c:noMultiLvlLbl val="0"/>
      </c:catAx>
      <c:valAx>
        <c:axId val="2084480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84491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'JPN 推定ﾃｽﾄ(2)'!$W$16</c:f>
              <c:strCache>
                <c:ptCount val="1"/>
                <c:pt idx="0">
                  <c:v>LERRf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'JPN 推定ﾃｽﾄ(2)'!$Q$17:$Q$42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'JPN 推定ﾃｽﾄ(2)'!$W$17:$W$42</c:f>
              <c:numCache>
                <c:formatCode>0.000</c:formatCode>
                <c:ptCount val="26"/>
                <c:pt idx="0">
                  <c:v>4.008572754203894</c:v>
                </c:pt>
                <c:pt idx="1">
                  <c:v>3.9852170048005964</c:v>
                </c:pt>
                <c:pt idx="2">
                  <c:v>4.0233175013981795</c:v>
                </c:pt>
                <c:pt idx="3">
                  <c:v>4.0080714515557379</c:v>
                </c:pt>
                <c:pt idx="4">
                  <c:v>3.9471461399097216</c:v>
                </c:pt>
                <c:pt idx="5">
                  <c:v>3.8227108445980496</c:v>
                </c:pt>
                <c:pt idx="6">
                  <c:v>3.6875583887435677</c:v>
                </c:pt>
                <c:pt idx="7">
                  <c:v>3.5918606197931715</c:v>
                </c:pt>
                <c:pt idx="8">
                  <c:v>3.4238690162072336</c:v>
                </c:pt>
                <c:pt idx="9">
                  <c:v>3.2225360865854089</c:v>
                </c:pt>
                <c:pt idx="10">
                  <c:v>3.082063021942119</c:v>
                </c:pt>
                <c:pt idx="11">
                  <c:v>2.9624151883478067</c:v>
                </c:pt>
                <c:pt idx="12">
                  <c:v>2.8105086954503351</c:v>
                </c:pt>
                <c:pt idx="13">
                  <c:v>2.6900120357274249</c:v>
                </c:pt>
                <c:pt idx="14">
                  <c:v>2.58559101164089</c:v>
                </c:pt>
                <c:pt idx="15">
                  <c:v>2.5114851111589855</c:v>
                </c:pt>
                <c:pt idx="16">
                  <c:v>2.4848532077825078</c:v>
                </c:pt>
                <c:pt idx="17">
                  <c:v>2.4416028846463922</c:v>
                </c:pt>
                <c:pt idx="18">
                  <c:v>2.3552251596936218</c:v>
                </c:pt>
                <c:pt idx="19">
                  <c:v>2.2308498276921549</c:v>
                </c:pt>
                <c:pt idx="20">
                  <c:v>2.0217899988638388</c:v>
                </c:pt>
                <c:pt idx="21">
                  <c:v>1.8080503157847865</c:v>
                </c:pt>
                <c:pt idx="22">
                  <c:v>1.6415758114111512</c:v>
                </c:pt>
                <c:pt idx="23">
                  <c:v>1.4521857546131232</c:v>
                </c:pt>
                <c:pt idx="24">
                  <c:v>1.3922800707418252</c:v>
                </c:pt>
                <c:pt idx="25">
                  <c:v>1.3435452968717216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95-46AB-855F-738353087B40}"/>
            </c:ext>
          </c:extLst>
        </c:ser>
        <c:ser>
          <c:idx val="1"/>
          <c:order val="1"/>
          <c:tx>
            <c:strRef>
              <c:f>'JPN 推定ﾃｽﾄ(2)'!$AB$16</c:f>
              <c:strCache>
                <c:ptCount val="1"/>
                <c:pt idx="0">
                  <c:v>LERRa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'JPN 推定ﾃｽﾄ(2)'!$Q$17:$Q$42</c:f>
              <c:numCache>
                <c:formatCode>General</c:formatCode>
                <c:ptCount val="2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</c:numCache>
            </c:numRef>
          </c:cat>
          <c:val>
            <c:numRef>
              <c:f>'JPN 推定ﾃｽﾄ(2)'!$AB$17:$AB$42</c:f>
              <c:numCache>
                <c:formatCode>General</c:formatCode>
                <c:ptCount val="26"/>
                <c:pt idx="0">
                  <c:v>4.25</c:v>
                </c:pt>
                <c:pt idx="1">
                  <c:v>4.5999999999999996</c:v>
                </c:pt>
                <c:pt idx="2">
                  <c:v>4.4800000000000004</c:v>
                </c:pt>
                <c:pt idx="3">
                  <c:v>4.29</c:v>
                </c:pt>
                <c:pt idx="4">
                  <c:v>3.86</c:v>
                </c:pt>
                <c:pt idx="5">
                  <c:v>4.04</c:v>
                </c:pt>
                <c:pt idx="6">
                  <c:v>3.16</c:v>
                </c:pt>
                <c:pt idx="7">
                  <c:v>1.9500000000000002</c:v>
                </c:pt>
                <c:pt idx="8">
                  <c:v>2.3699999999999997</c:v>
                </c:pt>
                <c:pt idx="9">
                  <c:v>3.47</c:v>
                </c:pt>
                <c:pt idx="10">
                  <c:v>3.4499999999999997</c:v>
                </c:pt>
                <c:pt idx="11">
                  <c:v>3.0700000000000003</c:v>
                </c:pt>
                <c:pt idx="12">
                  <c:v>3.3200000000000003</c:v>
                </c:pt>
                <c:pt idx="13">
                  <c:v>3.4400000000000004</c:v>
                </c:pt>
                <c:pt idx="14">
                  <c:v>2.87</c:v>
                </c:pt>
                <c:pt idx="15">
                  <c:v>2.7199999999999998</c:v>
                </c:pt>
                <c:pt idx="16">
                  <c:v>2.54</c:v>
                </c:pt>
                <c:pt idx="17">
                  <c:v>2.61</c:v>
                </c:pt>
                <c:pt idx="18">
                  <c:v>2.8899999999999997</c:v>
                </c:pt>
                <c:pt idx="19">
                  <c:v>2.33</c:v>
                </c:pt>
                <c:pt idx="20">
                  <c:v>3.5</c:v>
                </c:pt>
                <c:pt idx="21">
                  <c:v>3.17</c:v>
                </c:pt>
                <c:pt idx="22">
                  <c:v>2.17</c:v>
                </c:pt>
                <c:pt idx="23">
                  <c:v>1.6300000000000001</c:v>
                </c:pt>
                <c:pt idx="24">
                  <c:v>-0.53</c:v>
                </c:pt>
                <c:pt idx="25">
                  <c:v>-1.0000000000000002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95-46AB-855F-738353087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284911"/>
        <c:axId val="79288239"/>
      </c:lineChart>
      <c:catAx>
        <c:axId val="79284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288239"/>
        <c:crosses val="autoZero"/>
        <c:auto val="1"/>
        <c:lblAlgn val="ctr"/>
        <c:lblOffset val="100"/>
        <c:noMultiLvlLbl val="0"/>
      </c:catAx>
      <c:valAx>
        <c:axId val="7928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284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3" Type="http://schemas.openxmlformats.org/officeDocument/2006/relationships/image" Target="../media/image10.png"/><Relationship Id="rId7" Type="http://schemas.openxmlformats.org/officeDocument/2006/relationships/image" Target="../media/image17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6.png"/><Relationship Id="rId5" Type="http://schemas.openxmlformats.org/officeDocument/2006/relationships/image" Target="../media/image15.png"/><Relationship Id="rId4" Type="http://schemas.openxmlformats.org/officeDocument/2006/relationships/image" Target="../media/image12.png"/><Relationship Id="rId9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45</xdr:row>
      <xdr:rowOff>9525</xdr:rowOff>
    </xdr:from>
    <xdr:ext cx="3322753" cy="285749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724775"/>
          <a:ext cx="3322753" cy="285749"/>
        </a:xfrm>
        <a:prstGeom prst="rect">
          <a:avLst/>
        </a:prstGeom>
      </xdr:spPr>
    </xdr:pic>
    <xdr:clientData/>
  </xdr:oneCellAnchor>
  <xdr:oneCellAnchor>
    <xdr:from>
      <xdr:col>0</xdr:col>
      <xdr:colOff>133350</xdr:colOff>
      <xdr:row>31</xdr:row>
      <xdr:rowOff>104775</xdr:rowOff>
    </xdr:from>
    <xdr:ext cx="2378621" cy="48577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419725"/>
          <a:ext cx="2378621" cy="4857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352424</xdr:colOff>
      <xdr:row>10</xdr:row>
      <xdr:rowOff>113937</xdr:rowOff>
    </xdr:from>
    <xdr:to>
      <xdr:col>1</xdr:col>
      <xdr:colOff>552449</xdr:colOff>
      <xdr:row>13</xdr:row>
      <xdr:rowOff>2721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4" y="1828437"/>
          <a:ext cx="962025" cy="403134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24</xdr:row>
      <xdr:rowOff>60330</xdr:rowOff>
    </xdr:from>
    <xdr:to>
      <xdr:col>2</xdr:col>
      <xdr:colOff>476250</xdr:colOff>
      <xdr:row>27</xdr:row>
      <xdr:rowOff>9180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" y="4175130"/>
          <a:ext cx="1524000" cy="463200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33</xdr:row>
      <xdr:rowOff>28574</xdr:rowOff>
    </xdr:from>
    <xdr:to>
      <xdr:col>1</xdr:col>
      <xdr:colOff>392849</xdr:colOff>
      <xdr:row>36</xdr:row>
      <xdr:rowOff>28575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0650" r="59619" b="-8106"/>
        <a:stretch/>
      </xdr:blipFill>
      <xdr:spPr>
        <a:xfrm>
          <a:off x="314325" y="5686424"/>
          <a:ext cx="840524" cy="5143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</xdr:colOff>
      <xdr:row>0</xdr:row>
      <xdr:rowOff>38100</xdr:rowOff>
    </xdr:from>
    <xdr:to>
      <xdr:col>13</xdr:col>
      <xdr:colOff>518022</xdr:colOff>
      <xdr:row>5</xdr:row>
      <xdr:rowOff>0</xdr:rowOff>
    </xdr:to>
    <xdr:pic>
      <xdr:nvPicPr>
        <xdr:cNvPr id="2055" name="図 9">
          <a:extLst>
            <a:ext uri="{FF2B5EF4-FFF2-40B4-BE49-F238E27FC236}">
              <a16:creationId xmlns:a16="http://schemas.microsoft.com/office/drawing/2014/main" id="{00000000-0008-0000-08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363"/>
        <a:stretch>
          <a:fillRect/>
        </a:stretch>
      </xdr:blipFill>
      <xdr:spPr bwMode="auto">
        <a:xfrm>
          <a:off x="5972175" y="38100"/>
          <a:ext cx="3108822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342900</xdr:colOff>
      <xdr:row>5</xdr:row>
      <xdr:rowOff>133350</xdr:rowOff>
    </xdr:from>
    <xdr:to>
      <xdr:col>11</xdr:col>
      <xdr:colOff>428625</xdr:colOff>
      <xdr:row>7</xdr:row>
      <xdr:rowOff>114300</xdr:rowOff>
    </xdr:to>
    <xdr:pic>
      <xdr:nvPicPr>
        <xdr:cNvPr id="2056" name="図 10">
          <a:extLst>
            <a:ext uri="{FF2B5EF4-FFF2-40B4-BE49-F238E27FC236}">
              <a16:creationId xmlns:a16="http://schemas.microsoft.com/office/drawing/2014/main" id="{00000000-0008-0000-0800-00000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0" r="23880" b="7813"/>
        <a:stretch>
          <a:fillRect/>
        </a:stretch>
      </xdr:blipFill>
      <xdr:spPr bwMode="auto">
        <a:xfrm>
          <a:off x="6162675" y="1028700"/>
          <a:ext cx="14573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276225</xdr:colOff>
      <xdr:row>9</xdr:row>
      <xdr:rowOff>66675</xdr:rowOff>
    </xdr:from>
    <xdr:to>
      <xdr:col>11</xdr:col>
      <xdr:colOff>219075</xdr:colOff>
      <xdr:row>11</xdr:row>
      <xdr:rowOff>161925</xdr:rowOff>
    </xdr:to>
    <xdr:pic>
      <xdr:nvPicPr>
        <xdr:cNvPr id="2057" name="図 11">
          <a:extLst>
            <a:ext uri="{FF2B5EF4-FFF2-40B4-BE49-F238E27FC236}">
              <a16:creationId xmlns:a16="http://schemas.microsoft.com/office/drawing/2014/main" id="{00000000-0008-0000-08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685925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495300</xdr:colOff>
      <xdr:row>8</xdr:row>
      <xdr:rowOff>161925</xdr:rowOff>
    </xdr:from>
    <xdr:to>
      <xdr:col>14</xdr:col>
      <xdr:colOff>19050</xdr:colOff>
      <xdr:row>11</xdr:row>
      <xdr:rowOff>133350</xdr:rowOff>
    </xdr:to>
    <xdr:pic>
      <xdr:nvPicPr>
        <xdr:cNvPr id="2058" name="図 12">
          <a:extLst>
            <a:ext uri="{FF2B5EF4-FFF2-40B4-BE49-F238E27FC236}">
              <a16:creationId xmlns:a16="http://schemas.microsoft.com/office/drawing/2014/main" id="{00000000-0008-0000-08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1571625"/>
          <a:ext cx="15811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561975</xdr:colOff>
      <xdr:row>5</xdr:row>
      <xdr:rowOff>52426</xdr:rowOff>
    </xdr:from>
    <xdr:to>
      <xdr:col>13</xdr:col>
      <xdr:colOff>438150</xdr:colOff>
      <xdr:row>8</xdr:row>
      <xdr:rowOff>57150</xdr:rowOff>
    </xdr:to>
    <xdr:pic>
      <xdr:nvPicPr>
        <xdr:cNvPr id="2059" name="図 13">
          <a:extLst>
            <a:ext uri="{FF2B5EF4-FFF2-40B4-BE49-F238E27FC236}">
              <a16:creationId xmlns:a16="http://schemas.microsoft.com/office/drawing/2014/main" id="{00000000-0008-0000-0800-00000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947776"/>
          <a:ext cx="1247775" cy="5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285750</xdr:colOff>
      <xdr:row>8</xdr:row>
      <xdr:rowOff>180975</xdr:rowOff>
    </xdr:from>
    <xdr:to>
      <xdr:col>16</xdr:col>
      <xdr:colOff>123825</xdr:colOff>
      <xdr:row>11</xdr:row>
      <xdr:rowOff>38100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/>
        <a:srcRect t="5817" b="4499"/>
        <a:stretch/>
      </xdr:blipFill>
      <xdr:spPr bwMode="auto">
        <a:xfrm>
          <a:off x="9534525" y="1590675"/>
          <a:ext cx="12096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19050</xdr:rowOff>
    </xdr:from>
    <xdr:to>
      <xdr:col>3</xdr:col>
      <xdr:colOff>266700</xdr:colOff>
      <xdr:row>18</xdr:row>
      <xdr:rowOff>47625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/>
      </xdr:nvPicPr>
      <xdr:blipFill>
        <a:blip xmlns:r="http://schemas.openxmlformats.org/officeDocument/2006/relationships" r:embed="rId7" cstate="print"/>
        <a:srcRect t="5338" b="5338"/>
        <a:stretch>
          <a:fillRect/>
        </a:stretch>
      </xdr:blipFill>
      <xdr:spPr bwMode="auto">
        <a:xfrm>
          <a:off x="0" y="2638425"/>
          <a:ext cx="19716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9525</xdr:rowOff>
    </xdr:from>
    <xdr:to>
      <xdr:col>13</xdr:col>
      <xdr:colOff>438150</xdr:colOff>
      <xdr:row>3</xdr:row>
      <xdr:rowOff>28575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58025" y="9525"/>
          <a:ext cx="3095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3</xdr:row>
      <xdr:rowOff>114300</xdr:rowOff>
    </xdr:from>
    <xdr:to>
      <xdr:col>12</xdr:col>
      <xdr:colOff>457200</xdr:colOff>
      <xdr:row>6</xdr:row>
      <xdr:rowOff>104775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67550" y="666750"/>
          <a:ext cx="24193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209550</xdr:colOff>
      <xdr:row>17</xdr:row>
      <xdr:rowOff>142875</xdr:rowOff>
    </xdr:from>
    <xdr:to>
      <xdr:col>11</xdr:col>
      <xdr:colOff>76200</xdr:colOff>
      <xdr:row>20</xdr:row>
      <xdr:rowOff>142875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181850" y="3095625"/>
          <a:ext cx="1238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104775</xdr:colOff>
      <xdr:row>11</xdr:row>
      <xdr:rowOff>104775</xdr:rowOff>
    </xdr:from>
    <xdr:to>
      <xdr:col>12</xdr:col>
      <xdr:colOff>180975</xdr:colOff>
      <xdr:row>16</xdr:row>
      <xdr:rowOff>76200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077075" y="2028825"/>
          <a:ext cx="21336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219076</xdr:colOff>
      <xdr:row>21</xdr:row>
      <xdr:rowOff>161925</xdr:rowOff>
    </xdr:from>
    <xdr:to>
      <xdr:col>11</xdr:col>
      <xdr:colOff>123826</xdr:colOff>
      <xdr:row>25</xdr:row>
      <xdr:rowOff>47625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191376" y="3800475"/>
          <a:ext cx="1276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276226</xdr:colOff>
      <xdr:row>55</xdr:row>
      <xdr:rowOff>152400</xdr:rowOff>
    </xdr:from>
    <xdr:to>
      <xdr:col>7</xdr:col>
      <xdr:colOff>333375</xdr:colOff>
      <xdr:row>59</xdr:row>
      <xdr:rowOff>66675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391026" y="9639300"/>
          <a:ext cx="1543049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238125</xdr:colOff>
      <xdr:row>52</xdr:row>
      <xdr:rowOff>95250</xdr:rowOff>
    </xdr:from>
    <xdr:to>
      <xdr:col>7</xdr:col>
      <xdr:colOff>28575</xdr:colOff>
      <xdr:row>55</xdr:row>
      <xdr:rowOff>95250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352925" y="9067800"/>
          <a:ext cx="12763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114301</xdr:colOff>
      <xdr:row>7</xdr:row>
      <xdr:rowOff>9526</xdr:rowOff>
    </xdr:from>
    <xdr:to>
      <xdr:col>10</xdr:col>
      <xdr:colOff>323851</xdr:colOff>
      <xdr:row>11</xdr:row>
      <xdr:rowOff>46892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086601" y="1247776"/>
          <a:ext cx="895350" cy="723166"/>
        </a:xfrm>
        <a:prstGeom prst="rect">
          <a:avLst/>
        </a:prstGeom>
      </xdr:spPr>
    </xdr:pic>
    <xdr:clientData/>
  </xdr:twoCellAnchor>
  <xdr:twoCellAnchor editAs="oneCell">
    <xdr:from>
      <xdr:col>10</xdr:col>
      <xdr:colOff>647700</xdr:colOff>
      <xdr:row>8</xdr:row>
      <xdr:rowOff>38100</xdr:rowOff>
    </xdr:from>
    <xdr:to>
      <xdr:col>12</xdr:col>
      <xdr:colOff>371475</xdr:colOff>
      <xdr:row>9</xdr:row>
      <xdr:rowOff>95250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/>
      </xdr:nvPicPr>
      <xdr:blipFill rotWithShape="1">
        <a:blip xmlns:r="http://schemas.openxmlformats.org/officeDocument/2006/relationships" r:embed="rId9" cstate="print"/>
        <a:srcRect t="12500" r="23880" b="7813"/>
        <a:stretch/>
      </xdr:blipFill>
      <xdr:spPr bwMode="auto">
        <a:xfrm>
          <a:off x="8305800" y="1447800"/>
          <a:ext cx="10953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57</xdr:row>
      <xdr:rowOff>123825</xdr:rowOff>
    </xdr:from>
    <xdr:to>
      <xdr:col>2</xdr:col>
      <xdr:colOff>209550</xdr:colOff>
      <xdr:row>62</xdr:row>
      <xdr:rowOff>66675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t="5338" b="5338"/>
        <a:stretch>
          <a:fillRect/>
        </a:stretch>
      </xdr:blipFill>
      <xdr:spPr bwMode="auto">
        <a:xfrm>
          <a:off x="66675" y="9944100"/>
          <a:ext cx="21621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19050</xdr:colOff>
      <xdr:row>42</xdr:row>
      <xdr:rowOff>219075</xdr:rowOff>
    </xdr:from>
    <xdr:to>
      <xdr:col>30</xdr:col>
      <xdr:colOff>476250</xdr:colOff>
      <xdr:row>54</xdr:row>
      <xdr:rowOff>76200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9525</xdr:colOff>
      <xdr:row>54</xdr:row>
      <xdr:rowOff>123825</xdr:rowOff>
    </xdr:from>
    <xdr:to>
      <xdr:col>30</xdr:col>
      <xdr:colOff>466725</xdr:colOff>
      <xdr:row>65</xdr:row>
      <xdr:rowOff>209550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SIMOTO\Documents\&#36890;&#20449;&#25945;&#32946;\23&#36890;&#20449;&#25945;&#32946;\23&#23554;&#38272;&#28436;&#32722;&#8545;&#36890;&#20449;\23&#23554;&#38272;&#28436;&#32722;&#8545;&#31179;&#21454;&#37682;\23&#23554;&#38272;&#28436;&#32722;&#8545;&#31532;&#65301;&#31456;\&#26085;&#26412;&#35336;&#37327;&#12514;&#12487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PN予測(3)"/>
      <sheetName val="JPN 推定ﾃｽﾄ(2)"/>
      <sheetName val="JPN推定ﾃｽﾄ (1)"/>
      <sheetName val="JPN推定ﾃﾞｰﾀ"/>
      <sheetName val="JPNデータ"/>
      <sheetName val="Sheet1"/>
    </sheetNames>
    <sheetDataSet>
      <sheetData sheetId="0"/>
      <sheetData sheetId="1">
        <row r="16">
          <cell r="R16" t="str">
            <v>Yrf</v>
          </cell>
          <cell r="W16" t="str">
            <v>LERRf</v>
          </cell>
          <cell r="AA16" t="str">
            <v>Yra</v>
          </cell>
          <cell r="AB16" t="str">
            <v>LERRa</v>
          </cell>
        </row>
        <row r="17">
          <cell r="Q17">
            <v>1990</v>
          </cell>
          <cell r="R17">
            <v>392.44226035826478</v>
          </cell>
          <cell r="W17">
            <v>4.008572754203894</v>
          </cell>
          <cell r="AA17">
            <v>406</v>
          </cell>
          <cell r="AB17">
            <v>4.25</v>
          </cell>
        </row>
        <row r="18">
          <cell r="Q18">
            <v>1991</v>
          </cell>
          <cell r="R18">
            <v>403.76635082933689</v>
          </cell>
          <cell r="W18">
            <v>3.9852170048005964</v>
          </cell>
          <cell r="AA18">
            <v>419.9</v>
          </cell>
          <cell r="AB18">
            <v>4.5999999999999996</v>
          </cell>
        </row>
        <row r="19">
          <cell r="Q19">
            <v>1992</v>
          </cell>
          <cell r="R19">
            <v>412.68297610501361</v>
          </cell>
          <cell r="W19">
            <v>4.0233175013981795</v>
          </cell>
          <cell r="AA19">
            <v>423.4</v>
          </cell>
          <cell r="AB19">
            <v>4.4800000000000004</v>
          </cell>
        </row>
        <row r="20">
          <cell r="Q20">
            <v>1993</v>
          </cell>
          <cell r="R20">
            <v>416.96155193873778</v>
          </cell>
          <cell r="W20">
            <v>4.0080714515557379</v>
          </cell>
          <cell r="AA20">
            <v>421.3</v>
          </cell>
          <cell r="AB20">
            <v>4.29</v>
          </cell>
        </row>
        <row r="21">
          <cell r="Q21">
            <v>1994</v>
          </cell>
          <cell r="R21">
            <v>422.27976701148651</v>
          </cell>
          <cell r="W21">
            <v>3.9471461399097216</v>
          </cell>
          <cell r="AA21">
            <v>425.4</v>
          </cell>
          <cell r="AB21">
            <v>3.86</v>
          </cell>
        </row>
        <row r="22">
          <cell r="Q22">
            <v>1995</v>
          </cell>
          <cell r="R22">
            <v>424.80567322559648</v>
          </cell>
          <cell r="W22">
            <v>3.8227108445980496</v>
          </cell>
          <cell r="AA22">
            <v>437.1</v>
          </cell>
          <cell r="AB22">
            <v>4.04</v>
          </cell>
        </row>
        <row r="23">
          <cell r="Q23">
            <v>1996</v>
          </cell>
          <cell r="R23">
            <v>426.14163385430368</v>
          </cell>
          <cell r="W23">
            <v>3.6875583887435677</v>
          </cell>
          <cell r="AA23">
            <v>450.7</v>
          </cell>
          <cell r="AB23">
            <v>3.16</v>
          </cell>
        </row>
        <row r="24">
          <cell r="Q24">
            <v>1997</v>
          </cell>
          <cell r="R24">
            <v>434.7291218367094</v>
          </cell>
          <cell r="W24">
            <v>3.5918606197931715</v>
          </cell>
          <cell r="AA24">
            <v>455.5</v>
          </cell>
          <cell r="AB24">
            <v>1.9500000000000002</v>
          </cell>
        </row>
        <row r="25">
          <cell r="Q25">
            <v>1998</v>
          </cell>
          <cell r="R25">
            <v>440.84417223920491</v>
          </cell>
          <cell r="W25">
            <v>3.4238690162072336</v>
          </cell>
          <cell r="AA25">
            <v>450.4</v>
          </cell>
          <cell r="AB25">
            <v>2.3699999999999997</v>
          </cell>
        </row>
        <row r="26">
          <cell r="Q26">
            <v>1999</v>
          </cell>
          <cell r="R26">
            <v>445.95547994963044</v>
          </cell>
          <cell r="W26">
            <v>3.2225360865854089</v>
          </cell>
          <cell r="AA26">
            <v>449.2</v>
          </cell>
          <cell r="AB26">
            <v>3.47</v>
          </cell>
        </row>
        <row r="27">
          <cell r="Q27">
            <v>2000</v>
          </cell>
          <cell r="R27">
            <v>454.47897030547028</v>
          </cell>
          <cell r="W27">
            <v>3.082063021942119</v>
          </cell>
          <cell r="AA27">
            <v>461.7</v>
          </cell>
          <cell r="AB27">
            <v>3.4499999999999997</v>
          </cell>
        </row>
        <row r="28">
          <cell r="Q28">
            <v>2001</v>
          </cell>
          <cell r="R28">
            <v>455.98366313029084</v>
          </cell>
          <cell r="W28">
            <v>2.9624151883478067</v>
          </cell>
          <cell r="AA28">
            <v>463.6</v>
          </cell>
          <cell r="AB28">
            <v>3.0700000000000003</v>
          </cell>
        </row>
        <row r="29">
          <cell r="Q29">
            <v>2002</v>
          </cell>
          <cell r="R29">
            <v>465.44986669296759</v>
          </cell>
          <cell r="W29">
            <v>2.8105086954503351</v>
          </cell>
          <cell r="AA29">
            <v>464.1</v>
          </cell>
          <cell r="AB29">
            <v>3.3200000000000003</v>
          </cell>
        </row>
        <row r="30">
          <cell r="Q30">
            <v>2003</v>
          </cell>
          <cell r="R30">
            <v>474.4199558705393</v>
          </cell>
          <cell r="W30">
            <v>2.6900120357274249</v>
          </cell>
          <cell r="AA30">
            <v>471.2</v>
          </cell>
          <cell r="AB30">
            <v>3.4400000000000004</v>
          </cell>
        </row>
        <row r="31">
          <cell r="Q31">
            <v>2004</v>
          </cell>
          <cell r="R31">
            <v>483.65952063698199</v>
          </cell>
          <cell r="W31">
            <v>2.58559101164089</v>
          </cell>
          <cell r="AA31">
            <v>481.6</v>
          </cell>
          <cell r="AB31">
            <v>2.87</v>
          </cell>
        </row>
        <row r="32">
          <cell r="Q32">
            <v>2005</v>
          </cell>
          <cell r="R32">
            <v>489.43115963441369</v>
          </cell>
          <cell r="W32">
            <v>2.5114851111589855</v>
          </cell>
          <cell r="AA32">
            <v>489.6</v>
          </cell>
          <cell r="AB32">
            <v>2.7199999999999998</v>
          </cell>
        </row>
        <row r="33">
          <cell r="Q33">
            <v>2006</v>
          </cell>
          <cell r="R33">
            <v>497.9430006638172</v>
          </cell>
          <cell r="W33">
            <v>2.4848532077825078</v>
          </cell>
          <cell r="AA33">
            <v>496.6</v>
          </cell>
          <cell r="AB33">
            <v>2.54</v>
          </cell>
        </row>
        <row r="34">
          <cell r="Q34">
            <v>2007</v>
          </cell>
          <cell r="R34">
            <v>509.26911673720838</v>
          </cell>
          <cell r="W34">
            <v>2.4416028846463922</v>
          </cell>
          <cell r="AA34">
            <v>504.8</v>
          </cell>
          <cell r="AB34">
            <v>2.61</v>
          </cell>
        </row>
        <row r="35">
          <cell r="Q35">
            <v>2008</v>
          </cell>
          <cell r="R35">
            <v>514.41684833999045</v>
          </cell>
          <cell r="W35">
            <v>2.3552251596936218</v>
          </cell>
          <cell r="AA35">
            <v>499.3</v>
          </cell>
          <cell r="AB35">
            <v>2.8899999999999997</v>
          </cell>
        </row>
        <row r="36">
          <cell r="Q36">
            <v>2009</v>
          </cell>
          <cell r="R36">
            <v>511.21202768112778</v>
          </cell>
          <cell r="W36">
            <v>2.2308498276921549</v>
          </cell>
          <cell r="AA36">
            <v>472.2</v>
          </cell>
          <cell r="AB36">
            <v>2.33</v>
          </cell>
        </row>
        <row r="37">
          <cell r="Q37">
            <v>2010</v>
          </cell>
          <cell r="R37">
            <v>525.46748251389886</v>
          </cell>
          <cell r="W37">
            <v>2.0217899988638388</v>
          </cell>
          <cell r="AA37">
            <v>492</v>
          </cell>
          <cell r="AB37">
            <v>3.5</v>
          </cell>
        </row>
        <row r="38">
          <cell r="Q38">
            <v>2011</v>
          </cell>
          <cell r="R38">
            <v>526.18542715463286</v>
          </cell>
          <cell r="W38">
            <v>1.8080503157847865</v>
          </cell>
          <cell r="AA38">
            <v>491.5</v>
          </cell>
          <cell r="AB38">
            <v>3.17</v>
          </cell>
        </row>
        <row r="39">
          <cell r="Q39">
            <v>2012</v>
          </cell>
          <cell r="R39">
            <v>525.4690330419678</v>
          </cell>
          <cell r="W39">
            <v>1.6415758114111512</v>
          </cell>
          <cell r="AA39">
            <v>498.8</v>
          </cell>
          <cell r="AB39">
            <v>2.17</v>
          </cell>
        </row>
        <row r="40">
          <cell r="Q40">
            <v>2013</v>
          </cell>
          <cell r="R40">
            <v>526.37109894627417</v>
          </cell>
          <cell r="W40">
            <v>1.4521857546131232</v>
          </cell>
          <cell r="AA40">
            <v>508.8</v>
          </cell>
          <cell r="AB40">
            <v>1.6300000000000001</v>
          </cell>
        </row>
        <row r="41">
          <cell r="Q41">
            <v>2014</v>
          </cell>
          <cell r="R41">
            <v>528.19003859575048</v>
          </cell>
          <cell r="W41">
            <v>1.3922800707418252</v>
          </cell>
          <cell r="AA41">
            <v>510.7</v>
          </cell>
          <cell r="AB41">
            <v>-0.53</v>
          </cell>
        </row>
        <row r="42">
          <cell r="Q42">
            <v>2015</v>
          </cell>
          <cell r="R42">
            <v>533.68652171961412</v>
          </cell>
          <cell r="W42">
            <v>1.3435452968717216</v>
          </cell>
          <cell r="AA42">
            <v>517.6</v>
          </cell>
          <cell r="AB42">
            <v>-1.0000000000000002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/>
  </sheetViews>
  <sheetFormatPr defaultRowHeight="13.5" x14ac:dyDescent="0.15"/>
  <cols>
    <col min="1" max="16384" width="9" style="55"/>
  </cols>
  <sheetData>
    <row r="1" spans="1:7" x14ac:dyDescent="0.15">
      <c r="A1" s="60" t="s">
        <v>229</v>
      </c>
      <c r="B1" s="60" t="s">
        <v>228</v>
      </c>
      <c r="C1" s="60"/>
      <c r="D1" s="60"/>
      <c r="E1" s="60"/>
    </row>
    <row r="2" spans="1:7" x14ac:dyDescent="0.15">
      <c r="A2" s="60"/>
      <c r="B2" s="64" t="s">
        <v>204</v>
      </c>
      <c r="C2" s="64"/>
      <c r="D2" s="64"/>
      <c r="E2" s="64" t="s">
        <v>227</v>
      </c>
      <c r="F2" s="64" t="s">
        <v>226</v>
      </c>
    </row>
    <row r="4" spans="1:7" x14ac:dyDescent="0.15">
      <c r="A4" s="55" t="s">
        <v>194</v>
      </c>
    </row>
    <row r="5" spans="1:7" ht="16.5" x14ac:dyDescent="0.15">
      <c r="A5" s="55" t="s">
        <v>193</v>
      </c>
      <c r="D5" s="59" t="s">
        <v>225</v>
      </c>
      <c r="E5" s="59" t="s">
        <v>224</v>
      </c>
      <c r="F5" s="59">
        <f>1.96</f>
        <v>1.96</v>
      </c>
    </row>
    <row r="6" spans="1:7" x14ac:dyDescent="0.15">
      <c r="A6" s="55" t="s">
        <v>223</v>
      </c>
      <c r="B6" s="55">
        <v>16</v>
      </c>
    </row>
    <row r="7" spans="1:7" x14ac:dyDescent="0.15">
      <c r="A7" s="55" t="s">
        <v>222</v>
      </c>
      <c r="B7" s="55">
        <v>2</v>
      </c>
    </row>
    <row r="8" spans="1:7" x14ac:dyDescent="0.15">
      <c r="A8" s="55" t="s">
        <v>221</v>
      </c>
      <c r="B8" s="55" t="s">
        <v>220</v>
      </c>
      <c r="C8" s="65"/>
    </row>
    <row r="9" spans="1:7" x14ac:dyDescent="0.15">
      <c r="A9" s="55" t="s">
        <v>209</v>
      </c>
      <c r="B9" s="55">
        <v>3.2</v>
      </c>
    </row>
    <row r="10" spans="1:7" x14ac:dyDescent="0.15">
      <c r="A10" s="55" t="s">
        <v>219</v>
      </c>
      <c r="C10" s="57" t="s">
        <v>187</v>
      </c>
      <c r="D10" s="57" t="s">
        <v>186</v>
      </c>
    </row>
    <row r="11" spans="1:7" x14ac:dyDescent="0.15">
      <c r="C11" s="57"/>
      <c r="D11" s="57"/>
    </row>
    <row r="13" spans="1:7" x14ac:dyDescent="0.15">
      <c r="A13" s="60" t="s">
        <v>218</v>
      </c>
      <c r="B13" s="60" t="s">
        <v>217</v>
      </c>
      <c r="C13" s="60"/>
      <c r="D13" s="60"/>
      <c r="E13" s="60"/>
    </row>
    <row r="14" spans="1:7" x14ac:dyDescent="0.15">
      <c r="B14" s="64" t="s">
        <v>204</v>
      </c>
      <c r="E14" s="64" t="s">
        <v>216</v>
      </c>
      <c r="F14" s="64" t="s">
        <v>215</v>
      </c>
      <c r="G14" s="64" t="s">
        <v>214</v>
      </c>
    </row>
    <row r="16" spans="1:7" x14ac:dyDescent="0.15">
      <c r="A16" s="55" t="s">
        <v>194</v>
      </c>
    </row>
    <row r="17" spans="1:7" x14ac:dyDescent="0.15">
      <c r="A17" s="55" t="s">
        <v>193</v>
      </c>
      <c r="D17" s="63" t="s">
        <v>213</v>
      </c>
      <c r="E17" s="59"/>
      <c r="F17" s="59">
        <v>2.306</v>
      </c>
    </row>
    <row r="18" spans="1:7" x14ac:dyDescent="0.15">
      <c r="A18" s="55" t="s">
        <v>212</v>
      </c>
      <c r="B18" s="55">
        <v>9</v>
      </c>
    </row>
    <row r="19" spans="1:7" x14ac:dyDescent="0.15">
      <c r="A19" s="55" t="s">
        <v>211</v>
      </c>
      <c r="B19" s="55">
        <v>2.1</v>
      </c>
    </row>
    <row r="20" spans="1:7" x14ac:dyDescent="0.15">
      <c r="B20" s="55" t="s">
        <v>210</v>
      </c>
      <c r="C20" s="65"/>
    </row>
    <row r="21" spans="1:7" x14ac:dyDescent="0.15">
      <c r="A21" s="55" t="s">
        <v>209</v>
      </c>
      <c r="B21" s="55">
        <v>3.2</v>
      </c>
    </row>
    <row r="22" spans="1:7" x14ac:dyDescent="0.15">
      <c r="A22" s="55" t="s">
        <v>208</v>
      </c>
      <c r="C22" s="57" t="s">
        <v>187</v>
      </c>
      <c r="D22" s="57" t="s">
        <v>186</v>
      </c>
    </row>
    <row r="23" spans="1:7" x14ac:dyDescent="0.15">
      <c r="C23" s="57"/>
      <c r="D23" s="57"/>
    </row>
    <row r="25" spans="1:7" x14ac:dyDescent="0.15">
      <c r="A25" s="60" t="s">
        <v>207</v>
      </c>
      <c r="B25" s="60" t="s">
        <v>206</v>
      </c>
      <c r="D25" s="60" t="s">
        <v>205</v>
      </c>
    </row>
    <row r="26" spans="1:7" x14ac:dyDescent="0.15">
      <c r="B26" s="64" t="s">
        <v>204</v>
      </c>
      <c r="E26" s="64" t="s">
        <v>203</v>
      </c>
      <c r="F26" s="64"/>
      <c r="G26" s="64" t="s">
        <v>202</v>
      </c>
    </row>
    <row r="27" spans="1:7" x14ac:dyDescent="0.15">
      <c r="B27" s="64"/>
      <c r="E27" s="64"/>
      <c r="F27" s="64"/>
      <c r="G27" s="64"/>
    </row>
    <row r="28" spans="1:7" x14ac:dyDescent="0.15">
      <c r="A28" s="55" t="s">
        <v>194</v>
      </c>
    </row>
    <row r="29" spans="1:7" x14ac:dyDescent="0.15">
      <c r="A29" s="55" t="s">
        <v>193</v>
      </c>
    </row>
    <row r="30" spans="1:7" ht="15.75" x14ac:dyDescent="0.15">
      <c r="A30" s="55" t="s">
        <v>201</v>
      </c>
      <c r="B30" s="55">
        <v>19</v>
      </c>
      <c r="D30" s="63" t="s">
        <v>200</v>
      </c>
      <c r="E30" s="59"/>
      <c r="F30" s="59">
        <v>8.91</v>
      </c>
    </row>
    <row r="31" spans="1:7" ht="15.75" x14ac:dyDescent="0.15">
      <c r="A31" s="55" t="s">
        <v>199</v>
      </c>
      <c r="B31" s="55">
        <v>17.2</v>
      </c>
      <c r="D31" s="63" t="s">
        <v>198</v>
      </c>
      <c r="E31" s="59"/>
      <c r="F31" s="59">
        <v>32.85</v>
      </c>
    </row>
    <row r="32" spans="1:7" x14ac:dyDescent="0.15">
      <c r="A32" s="62"/>
      <c r="B32" s="62"/>
      <c r="C32" s="62"/>
    </row>
    <row r="33" spans="1:7" x14ac:dyDescent="0.15">
      <c r="A33" s="62"/>
      <c r="B33" s="62"/>
      <c r="C33" s="62"/>
      <c r="E33" s="57" t="s">
        <v>187</v>
      </c>
      <c r="F33" s="57" t="s">
        <v>186</v>
      </c>
    </row>
    <row r="34" spans="1:7" x14ac:dyDescent="0.15">
      <c r="E34" s="61"/>
      <c r="F34" s="61"/>
    </row>
    <row r="37" spans="1:7" x14ac:dyDescent="0.15">
      <c r="A37" s="60" t="s">
        <v>197</v>
      </c>
      <c r="B37" s="60" t="s">
        <v>196</v>
      </c>
      <c r="D37" s="55" t="s">
        <v>195</v>
      </c>
    </row>
    <row r="40" spans="1:7" x14ac:dyDescent="0.15">
      <c r="A40" s="55" t="s">
        <v>194</v>
      </c>
    </row>
    <row r="41" spans="1:7" x14ac:dyDescent="0.15">
      <c r="A41" s="55" t="s">
        <v>193</v>
      </c>
      <c r="D41" s="59" t="s">
        <v>192</v>
      </c>
      <c r="E41" s="59" t="s">
        <v>191</v>
      </c>
      <c r="F41" s="59">
        <f>1.96</f>
        <v>1.96</v>
      </c>
    </row>
    <row r="42" spans="1:7" x14ac:dyDescent="0.15">
      <c r="A42" s="55" t="s">
        <v>190</v>
      </c>
      <c r="B42" s="55">
        <v>4271</v>
      </c>
    </row>
    <row r="43" spans="1:7" x14ac:dyDescent="0.15">
      <c r="A43" s="55" t="s">
        <v>189</v>
      </c>
      <c r="B43" s="55">
        <v>0.312</v>
      </c>
    </row>
    <row r="44" spans="1:7" x14ac:dyDescent="0.15">
      <c r="A44" s="55" t="s">
        <v>188</v>
      </c>
      <c r="C44" s="58"/>
    </row>
    <row r="46" spans="1:7" x14ac:dyDescent="0.15">
      <c r="F46" s="57" t="s">
        <v>187</v>
      </c>
      <c r="G46" s="57" t="s">
        <v>186</v>
      </c>
    </row>
    <row r="47" spans="1:7" x14ac:dyDescent="0.15">
      <c r="F47" s="56"/>
      <c r="G47" s="56"/>
    </row>
  </sheetData>
  <phoneticPr fontId="15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44"/>
  <sheetViews>
    <sheetView tabSelected="1" workbookViewId="0">
      <selection activeCell="Y17" sqref="Y17:Z17"/>
    </sheetView>
  </sheetViews>
  <sheetFormatPr defaultRowHeight="13.5" x14ac:dyDescent="0.15"/>
  <cols>
    <col min="1" max="27" width="9" style="76"/>
    <col min="28" max="28" width="9" style="76" customWidth="1"/>
    <col min="29" max="16384" width="9" style="76"/>
  </cols>
  <sheetData>
    <row r="2" spans="1:26" x14ac:dyDescent="0.15">
      <c r="R2" s="76" t="s">
        <v>265</v>
      </c>
    </row>
    <row r="3" spans="1:26" x14ac:dyDescent="0.15">
      <c r="Q3" s="76" t="s">
        <v>266</v>
      </c>
      <c r="R3" s="76" t="s">
        <v>267</v>
      </c>
    </row>
    <row r="4" spans="1:26" x14ac:dyDescent="0.15">
      <c r="Q4" s="76" t="s">
        <v>268</v>
      </c>
      <c r="R4" s="76" t="s">
        <v>269</v>
      </c>
    </row>
    <row r="5" spans="1:26" x14ac:dyDescent="0.15">
      <c r="A5" s="77"/>
      <c r="B5" s="77"/>
      <c r="C5" s="77" t="s">
        <v>270</v>
      </c>
      <c r="D5" s="77"/>
      <c r="E5" s="77"/>
      <c r="F5" s="77"/>
      <c r="G5" s="77"/>
      <c r="H5" s="77"/>
      <c r="I5" s="77" t="s">
        <v>270</v>
      </c>
      <c r="J5" s="77"/>
      <c r="K5" s="77"/>
      <c r="L5" s="77"/>
      <c r="M5" s="77"/>
      <c r="N5" s="77"/>
      <c r="O5" s="77"/>
      <c r="Q5" s="78" t="s">
        <v>271</v>
      </c>
      <c r="R5" s="78" t="s">
        <v>272</v>
      </c>
    </row>
    <row r="6" spans="1:26" x14ac:dyDescent="0.15">
      <c r="A6" s="77"/>
      <c r="B6" s="77" t="s">
        <v>273</v>
      </c>
      <c r="C6" s="77" t="s">
        <v>274</v>
      </c>
      <c r="D6" s="77" t="s">
        <v>275</v>
      </c>
      <c r="E6" s="77" t="s">
        <v>276</v>
      </c>
      <c r="F6" s="77"/>
      <c r="G6" s="77" t="s">
        <v>275</v>
      </c>
      <c r="H6" s="77"/>
      <c r="I6" s="77" t="s">
        <v>274</v>
      </c>
      <c r="J6" s="77" t="s">
        <v>277</v>
      </c>
      <c r="K6" s="77"/>
      <c r="L6" s="77"/>
      <c r="M6" s="77" t="s">
        <v>278</v>
      </c>
      <c r="N6" s="77" t="s">
        <v>274</v>
      </c>
      <c r="O6" s="77" t="s">
        <v>279</v>
      </c>
      <c r="Q6" s="78" t="s">
        <v>280</v>
      </c>
      <c r="R6" s="78"/>
    </row>
    <row r="7" spans="1:26" x14ac:dyDescent="0.15">
      <c r="A7" s="77">
        <v>1980</v>
      </c>
      <c r="B7" s="77">
        <v>84.1</v>
      </c>
      <c r="C7" s="77">
        <v>260.60000000000002</v>
      </c>
      <c r="D7" s="77"/>
      <c r="E7" s="77"/>
      <c r="F7" s="77"/>
      <c r="G7" s="77"/>
      <c r="H7" s="77">
        <v>1980</v>
      </c>
      <c r="I7" s="77">
        <v>260.60000000000002</v>
      </c>
      <c r="J7" s="77">
        <v>29.48</v>
      </c>
      <c r="K7" s="77"/>
      <c r="L7" s="77">
        <v>1980</v>
      </c>
      <c r="M7" s="77">
        <v>151.80000000000001</v>
      </c>
      <c r="N7" s="77">
        <v>260.60000000000002</v>
      </c>
      <c r="O7" s="77"/>
    </row>
    <row r="8" spans="1:26" x14ac:dyDescent="0.15">
      <c r="A8" s="77">
        <v>1981</v>
      </c>
      <c r="B8" s="77">
        <v>85.8</v>
      </c>
      <c r="C8" s="77">
        <v>271.60000000000002</v>
      </c>
      <c r="D8" s="77">
        <v>4.93</v>
      </c>
      <c r="E8" s="77">
        <v>84.1</v>
      </c>
      <c r="F8" s="77"/>
      <c r="G8" s="77">
        <v>4.93</v>
      </c>
      <c r="H8" s="77">
        <v>1981</v>
      </c>
      <c r="I8" s="77">
        <v>271.60000000000002</v>
      </c>
      <c r="J8" s="77">
        <v>31.2</v>
      </c>
      <c r="K8" s="77"/>
      <c r="L8" s="77">
        <v>1981</v>
      </c>
      <c r="M8" s="77">
        <v>155.5</v>
      </c>
      <c r="N8" s="77">
        <v>271.60000000000002</v>
      </c>
      <c r="O8" s="77">
        <v>151.80000000000001</v>
      </c>
    </row>
    <row r="9" spans="1:26" ht="14.25" thickBot="1" x14ac:dyDescent="0.2">
      <c r="A9" s="77">
        <v>1982</v>
      </c>
      <c r="B9" s="77">
        <v>85.1</v>
      </c>
      <c r="C9" s="77">
        <v>280.60000000000002</v>
      </c>
      <c r="D9" s="77">
        <v>5.5699999999999994</v>
      </c>
      <c r="E9" s="77">
        <v>85.8</v>
      </c>
      <c r="F9" s="77"/>
      <c r="G9" s="77">
        <v>5.5699999999999994</v>
      </c>
      <c r="H9" s="77">
        <v>1982</v>
      </c>
      <c r="I9" s="77">
        <v>280.60000000000002</v>
      </c>
      <c r="J9" s="77">
        <v>33.49</v>
      </c>
      <c r="K9" s="77"/>
      <c r="L9" s="77">
        <v>1982</v>
      </c>
      <c r="M9" s="77">
        <v>162.80000000000001</v>
      </c>
      <c r="N9" s="77">
        <v>280.60000000000002</v>
      </c>
      <c r="O9" s="77">
        <v>155.5</v>
      </c>
      <c r="Q9" s="79" t="s">
        <v>266</v>
      </c>
      <c r="R9" s="79" t="s">
        <v>281</v>
      </c>
      <c r="T9" s="79" t="s">
        <v>268</v>
      </c>
      <c r="U9" s="79" t="s">
        <v>282</v>
      </c>
      <c r="W9" s="79" t="s">
        <v>283</v>
      </c>
      <c r="X9" s="79" t="s">
        <v>284</v>
      </c>
    </row>
    <row r="10" spans="1:26" ht="14.25" thickBot="1" x14ac:dyDescent="0.2">
      <c r="A10" s="77">
        <v>1983</v>
      </c>
      <c r="B10" s="77">
        <v>81.900000000000006</v>
      </c>
      <c r="C10" s="77">
        <v>290.5</v>
      </c>
      <c r="D10" s="77">
        <v>6.18</v>
      </c>
      <c r="E10" s="77">
        <v>85.1</v>
      </c>
      <c r="F10" s="77"/>
      <c r="G10" s="77">
        <v>6.18</v>
      </c>
      <c r="H10" s="77">
        <v>1983</v>
      </c>
      <c r="I10" s="77">
        <v>290.5</v>
      </c>
      <c r="J10" s="77">
        <v>35.619999999999997</v>
      </c>
      <c r="K10" s="77"/>
      <c r="L10" s="77">
        <v>1983</v>
      </c>
      <c r="M10" s="77">
        <v>168.3</v>
      </c>
      <c r="N10" s="77">
        <v>290.5</v>
      </c>
      <c r="O10" s="77">
        <v>162.80000000000001</v>
      </c>
      <c r="Q10" s="80"/>
      <c r="R10" s="80" t="s">
        <v>285</v>
      </c>
      <c r="T10" s="80"/>
      <c r="U10" s="80" t="s">
        <v>285</v>
      </c>
      <c r="W10" s="80"/>
      <c r="X10" s="80" t="s">
        <v>285</v>
      </c>
    </row>
    <row r="11" spans="1:26" x14ac:dyDescent="0.15">
      <c r="A11" s="77">
        <v>1984</v>
      </c>
      <c r="B11" s="77">
        <v>84.4</v>
      </c>
      <c r="C11" s="77">
        <v>303.60000000000002</v>
      </c>
      <c r="D11" s="77">
        <v>5.28</v>
      </c>
      <c r="E11" s="77">
        <v>81.900000000000006</v>
      </c>
      <c r="F11" s="77"/>
      <c r="G11" s="77">
        <v>5.28</v>
      </c>
      <c r="H11" s="77">
        <v>1984</v>
      </c>
      <c r="I11" s="77">
        <v>303.60000000000002</v>
      </c>
      <c r="J11" s="77">
        <v>37.840000000000003</v>
      </c>
      <c r="K11" s="77"/>
      <c r="L11" s="77">
        <v>1984</v>
      </c>
      <c r="M11" s="77">
        <v>173.6</v>
      </c>
      <c r="N11" s="77">
        <v>303.60000000000002</v>
      </c>
      <c r="O11" s="77">
        <v>168.3</v>
      </c>
      <c r="Q11" s="81" t="s">
        <v>286</v>
      </c>
      <c r="R11" s="81"/>
      <c r="T11" s="81" t="s">
        <v>286</v>
      </c>
      <c r="U11" s="81"/>
      <c r="W11" s="81" t="s">
        <v>286</v>
      </c>
      <c r="X11" s="81"/>
    </row>
    <row r="12" spans="1:26" x14ac:dyDescent="0.15">
      <c r="A12" s="77">
        <v>1985</v>
      </c>
      <c r="B12" s="77">
        <v>91.8</v>
      </c>
      <c r="C12" s="77">
        <v>319.39999999999998</v>
      </c>
      <c r="D12" s="77">
        <v>5.34</v>
      </c>
      <c r="E12" s="77">
        <v>84.4</v>
      </c>
      <c r="F12" s="77"/>
      <c r="G12" s="77">
        <v>5.34</v>
      </c>
      <c r="H12" s="77">
        <v>1985</v>
      </c>
      <c r="I12" s="77">
        <v>319.39999999999998</v>
      </c>
      <c r="J12" s="77">
        <v>40.5</v>
      </c>
      <c r="K12" s="77"/>
      <c r="L12" s="77">
        <v>1985</v>
      </c>
      <c r="M12" s="77">
        <v>180.7</v>
      </c>
      <c r="N12" s="77">
        <v>319.39999999999998</v>
      </c>
      <c r="O12" s="77">
        <v>173.6</v>
      </c>
      <c r="Q12" s="82" t="s">
        <v>274</v>
      </c>
      <c r="R12" s="83"/>
      <c r="T12" s="82" t="s">
        <v>274</v>
      </c>
      <c r="U12" s="83"/>
      <c r="W12" s="82" t="s">
        <v>274</v>
      </c>
      <c r="X12" s="83"/>
    </row>
    <row r="13" spans="1:26" ht="14.25" thickBot="1" x14ac:dyDescent="0.2">
      <c r="A13" s="77">
        <v>1986</v>
      </c>
      <c r="B13" s="77">
        <v>96.1</v>
      </c>
      <c r="C13" s="77">
        <v>330.1</v>
      </c>
      <c r="D13" s="77">
        <v>4.4099999999999993</v>
      </c>
      <c r="E13" s="77">
        <v>91.8</v>
      </c>
      <c r="F13" s="77"/>
      <c r="G13" s="77">
        <v>4.4099999999999993</v>
      </c>
      <c r="H13" s="77">
        <v>1986</v>
      </c>
      <c r="I13" s="77">
        <v>330.1</v>
      </c>
      <c r="J13" s="77">
        <v>43.31</v>
      </c>
      <c r="K13" s="77"/>
      <c r="L13" s="77">
        <v>1986</v>
      </c>
      <c r="M13" s="77">
        <v>187.3</v>
      </c>
      <c r="N13" s="77">
        <v>330.1</v>
      </c>
      <c r="O13" s="77">
        <v>180.7</v>
      </c>
      <c r="Q13" s="84" t="s">
        <v>279</v>
      </c>
      <c r="R13" s="85"/>
      <c r="T13" s="82" t="s">
        <v>275</v>
      </c>
      <c r="U13" s="83"/>
      <c r="W13" s="84" t="s">
        <v>277</v>
      </c>
      <c r="X13" s="85"/>
    </row>
    <row r="14" spans="1:26" ht="14.25" thickBot="1" x14ac:dyDescent="0.2">
      <c r="A14" s="77">
        <v>1987</v>
      </c>
      <c r="B14" s="77">
        <v>102.3</v>
      </c>
      <c r="C14" s="77">
        <v>345.7</v>
      </c>
      <c r="D14" s="77">
        <v>5.37</v>
      </c>
      <c r="E14" s="77">
        <v>96.1</v>
      </c>
      <c r="F14" s="77"/>
      <c r="G14" s="77">
        <v>5.37</v>
      </c>
      <c r="H14" s="77">
        <v>1987</v>
      </c>
      <c r="I14" s="77">
        <v>345.7</v>
      </c>
      <c r="J14" s="77">
        <v>47.88</v>
      </c>
      <c r="K14" s="77"/>
      <c r="L14" s="77">
        <v>1987</v>
      </c>
      <c r="M14" s="77">
        <v>195.5</v>
      </c>
      <c r="N14" s="77">
        <v>345.7</v>
      </c>
      <c r="O14" s="77">
        <v>187.3</v>
      </c>
      <c r="T14" s="84" t="s">
        <v>276</v>
      </c>
      <c r="U14" s="85"/>
    </row>
    <row r="15" spans="1:26" x14ac:dyDescent="0.15">
      <c r="A15" s="77">
        <v>1988</v>
      </c>
      <c r="B15" s="77">
        <v>117.6</v>
      </c>
      <c r="C15" s="77">
        <v>369.1</v>
      </c>
      <c r="D15" s="77">
        <v>4.4000000000000004</v>
      </c>
      <c r="E15" s="77">
        <v>102.3</v>
      </c>
      <c r="F15" s="77"/>
      <c r="G15" s="77">
        <v>4.4000000000000004</v>
      </c>
      <c r="H15" s="77">
        <v>1988</v>
      </c>
      <c r="I15" s="77">
        <v>369.1</v>
      </c>
      <c r="J15" s="77">
        <v>52.92</v>
      </c>
      <c r="K15" s="77"/>
      <c r="L15" s="77">
        <v>1988</v>
      </c>
      <c r="M15" s="77">
        <v>205.6</v>
      </c>
      <c r="N15" s="77">
        <v>369.1</v>
      </c>
      <c r="O15" s="77">
        <v>195.5</v>
      </c>
    </row>
    <row r="16" spans="1:26" x14ac:dyDescent="0.15">
      <c r="A16" s="77">
        <v>1989</v>
      </c>
      <c r="B16" s="77">
        <v>127.7</v>
      </c>
      <c r="C16" s="77">
        <v>387.1</v>
      </c>
      <c r="D16" s="77">
        <v>3.18</v>
      </c>
      <c r="E16" s="77">
        <v>117.6</v>
      </c>
      <c r="F16" s="77"/>
      <c r="G16" s="77">
        <v>3.18</v>
      </c>
      <c r="H16" s="77">
        <v>1989</v>
      </c>
      <c r="I16" s="77">
        <v>387.1</v>
      </c>
      <c r="J16" s="77">
        <v>56.95</v>
      </c>
      <c r="K16" s="77"/>
      <c r="L16" s="77">
        <v>1989</v>
      </c>
      <c r="M16" s="77">
        <v>215.7</v>
      </c>
      <c r="N16" s="77">
        <v>387.1</v>
      </c>
      <c r="O16" s="77">
        <v>205.6</v>
      </c>
      <c r="Q16" s="77"/>
      <c r="R16" s="77" t="s">
        <v>287</v>
      </c>
      <c r="S16" s="77" t="s">
        <v>288</v>
      </c>
      <c r="T16" s="77" t="s">
        <v>289</v>
      </c>
      <c r="U16" s="82" t="s">
        <v>290</v>
      </c>
      <c r="V16" s="82" t="s">
        <v>291</v>
      </c>
      <c r="W16" s="77" t="s">
        <v>292</v>
      </c>
      <c r="X16" s="82" t="s">
        <v>293</v>
      </c>
      <c r="Y16" s="77" t="s">
        <v>294</v>
      </c>
      <c r="Z16" s="77" t="s">
        <v>295</v>
      </c>
    </row>
    <row r="17" spans="1:26" x14ac:dyDescent="0.15">
      <c r="A17" s="77">
        <v>1990</v>
      </c>
      <c r="B17" s="77">
        <v>137</v>
      </c>
      <c r="C17" s="77">
        <v>406</v>
      </c>
      <c r="D17" s="77">
        <v>4.25</v>
      </c>
      <c r="E17" s="77">
        <v>127.7</v>
      </c>
      <c r="F17" s="77"/>
      <c r="G17" s="77">
        <v>4.25</v>
      </c>
      <c r="H17" s="77">
        <v>1990</v>
      </c>
      <c r="I17" s="77">
        <v>406</v>
      </c>
      <c r="J17" s="77">
        <v>61.95</v>
      </c>
      <c r="K17" s="77"/>
      <c r="L17" s="77">
        <v>1990</v>
      </c>
      <c r="M17" s="77">
        <v>226.1</v>
      </c>
      <c r="N17" s="77">
        <v>406</v>
      </c>
      <c r="O17" s="77">
        <v>215.7</v>
      </c>
      <c r="Q17" s="77">
        <v>1990</v>
      </c>
      <c r="R17" s="86"/>
      <c r="S17" s="86"/>
      <c r="T17" s="86"/>
      <c r="U17" s="82">
        <v>62.4</v>
      </c>
      <c r="V17" s="82">
        <v>-19.5</v>
      </c>
      <c r="W17" s="87"/>
      <c r="X17" s="82">
        <v>61.95</v>
      </c>
      <c r="Y17" s="82"/>
      <c r="Z17" s="82"/>
    </row>
    <row r="18" spans="1:26" x14ac:dyDescent="0.15">
      <c r="A18" s="77">
        <v>1991</v>
      </c>
      <c r="B18" s="77">
        <v>140.69999999999999</v>
      </c>
      <c r="C18" s="77">
        <v>419.9</v>
      </c>
      <c r="D18" s="77">
        <v>4.5999999999999996</v>
      </c>
      <c r="E18" s="77">
        <v>137</v>
      </c>
      <c r="F18" s="77"/>
      <c r="G18" s="77">
        <v>4.5999999999999996</v>
      </c>
      <c r="H18" s="77">
        <v>1991</v>
      </c>
      <c r="I18" s="77">
        <v>419.9</v>
      </c>
      <c r="J18" s="77">
        <v>62.41</v>
      </c>
      <c r="K18" s="77"/>
      <c r="L18" s="77">
        <v>1991</v>
      </c>
      <c r="M18" s="77">
        <v>231.1</v>
      </c>
      <c r="N18" s="77">
        <v>419.9</v>
      </c>
      <c r="O18" s="77">
        <v>226.1</v>
      </c>
      <c r="Q18" s="77">
        <v>1991</v>
      </c>
      <c r="R18" s="86"/>
      <c r="S18" s="86"/>
      <c r="T18" s="86"/>
      <c r="U18" s="82">
        <v>64.900000000000006</v>
      </c>
      <c r="V18" s="82">
        <v>-16.800000000000011</v>
      </c>
      <c r="W18" s="87"/>
      <c r="X18" s="82">
        <v>62.41</v>
      </c>
      <c r="Y18" s="86"/>
      <c r="Z18" s="86"/>
    </row>
    <row r="19" spans="1:26" x14ac:dyDescent="0.15">
      <c r="A19" s="77">
        <v>1992</v>
      </c>
      <c r="B19" s="77">
        <v>135.6</v>
      </c>
      <c r="C19" s="77">
        <v>423.4</v>
      </c>
      <c r="D19" s="77">
        <v>4.4800000000000004</v>
      </c>
      <c r="E19" s="77">
        <v>140.69999999999999</v>
      </c>
      <c r="F19" s="77"/>
      <c r="G19" s="77">
        <v>4.4800000000000004</v>
      </c>
      <c r="H19" s="77">
        <v>1992</v>
      </c>
      <c r="I19" s="77">
        <v>423.4</v>
      </c>
      <c r="J19" s="77">
        <v>61.75</v>
      </c>
      <c r="K19" s="77"/>
      <c r="L19" s="77">
        <v>1992</v>
      </c>
      <c r="M19" s="77">
        <v>236.4</v>
      </c>
      <c r="N19" s="77">
        <v>423.4</v>
      </c>
      <c r="O19" s="77">
        <v>231.1</v>
      </c>
      <c r="Q19" s="77">
        <v>1992</v>
      </c>
      <c r="R19" s="86"/>
      <c r="S19" s="86"/>
      <c r="T19" s="86"/>
      <c r="U19" s="82">
        <v>66.599999999999994</v>
      </c>
      <c r="V19" s="82">
        <v>-15.200000000000017</v>
      </c>
      <c r="W19" s="87"/>
      <c r="X19" s="82">
        <v>61.75</v>
      </c>
      <c r="Y19" s="86"/>
      <c r="Z19" s="86"/>
    </row>
    <row r="20" spans="1:26" x14ac:dyDescent="0.15">
      <c r="A20" s="77">
        <v>1993</v>
      </c>
      <c r="B20" s="77">
        <v>131.1</v>
      </c>
      <c r="C20" s="77">
        <v>421.3</v>
      </c>
      <c r="D20" s="77">
        <v>4.29</v>
      </c>
      <c r="E20" s="77">
        <v>135.6</v>
      </c>
      <c r="F20" s="77"/>
      <c r="G20" s="77">
        <v>4.29</v>
      </c>
      <c r="H20" s="77">
        <v>1993</v>
      </c>
      <c r="I20" s="77">
        <v>421.3</v>
      </c>
      <c r="J20" s="77">
        <v>62.04</v>
      </c>
      <c r="K20" s="77"/>
      <c r="L20" s="77">
        <v>1993</v>
      </c>
      <c r="M20" s="77">
        <v>238.9</v>
      </c>
      <c r="N20" s="77">
        <v>421.3</v>
      </c>
      <c r="O20" s="77">
        <v>236.4</v>
      </c>
      <c r="Q20" s="77">
        <v>1993</v>
      </c>
      <c r="R20" s="86"/>
      <c r="S20" s="86"/>
      <c r="T20" s="86"/>
      <c r="U20" s="82">
        <v>68.900000000000006</v>
      </c>
      <c r="V20" s="82">
        <v>-17.599999999999994</v>
      </c>
      <c r="W20" s="87"/>
      <c r="X20" s="82">
        <v>62.04</v>
      </c>
      <c r="Y20" s="86"/>
      <c r="Z20" s="86"/>
    </row>
    <row r="21" spans="1:26" x14ac:dyDescent="0.15">
      <c r="A21" s="77">
        <v>1994</v>
      </c>
      <c r="B21" s="77">
        <v>128.19999999999999</v>
      </c>
      <c r="C21" s="77">
        <v>425.4</v>
      </c>
      <c r="D21" s="77">
        <v>3.86</v>
      </c>
      <c r="E21" s="77">
        <v>131.1</v>
      </c>
      <c r="F21" s="77"/>
      <c r="G21" s="77">
        <v>3.86</v>
      </c>
      <c r="H21" s="77">
        <v>1994</v>
      </c>
      <c r="I21" s="77">
        <v>425.4</v>
      </c>
      <c r="J21" s="77">
        <v>63.16</v>
      </c>
      <c r="K21" s="77"/>
      <c r="L21" s="77">
        <v>1994</v>
      </c>
      <c r="M21" s="77">
        <v>244.4</v>
      </c>
      <c r="N21" s="77">
        <v>425.4</v>
      </c>
      <c r="O21" s="77">
        <v>238.9</v>
      </c>
      <c r="Q21" s="77">
        <v>1994</v>
      </c>
      <c r="R21" s="86"/>
      <c r="S21" s="86"/>
      <c r="T21" s="86"/>
      <c r="U21" s="82">
        <v>71.599999999999994</v>
      </c>
      <c r="V21" s="82">
        <v>-18.800000000000011</v>
      </c>
      <c r="W21" s="87"/>
      <c r="X21" s="82">
        <v>63.16</v>
      </c>
      <c r="Y21" s="86"/>
      <c r="Z21" s="86"/>
    </row>
    <row r="22" spans="1:26" x14ac:dyDescent="0.15">
      <c r="A22" s="77">
        <v>1995</v>
      </c>
      <c r="B22" s="77">
        <v>134.19999999999999</v>
      </c>
      <c r="C22" s="77">
        <v>437.1</v>
      </c>
      <c r="D22" s="77">
        <v>4.04</v>
      </c>
      <c r="E22" s="77">
        <v>128.19999999999999</v>
      </c>
      <c r="F22" s="77"/>
      <c r="G22" s="77">
        <v>4.04</v>
      </c>
      <c r="H22" s="77">
        <v>1995</v>
      </c>
      <c r="I22" s="77">
        <v>437.1</v>
      </c>
      <c r="J22" s="77">
        <v>65.42</v>
      </c>
      <c r="K22" s="77"/>
      <c r="L22" s="77">
        <v>1995</v>
      </c>
      <c r="M22" s="77">
        <v>250.5</v>
      </c>
      <c r="N22" s="77">
        <v>437.1</v>
      </c>
      <c r="O22" s="77">
        <v>244.4</v>
      </c>
      <c r="Q22" s="77">
        <v>1995</v>
      </c>
      <c r="R22" s="86"/>
      <c r="S22" s="86"/>
      <c r="T22" s="86"/>
      <c r="U22" s="82">
        <v>74.3</v>
      </c>
      <c r="V22" s="82">
        <v>-21.899999999999963</v>
      </c>
      <c r="W22" s="87"/>
      <c r="X22" s="82">
        <v>65.42</v>
      </c>
      <c r="Y22" s="86"/>
      <c r="Z22" s="86"/>
    </row>
    <row r="23" spans="1:26" x14ac:dyDescent="0.15">
      <c r="A23" s="77">
        <v>1996</v>
      </c>
      <c r="B23" s="77">
        <v>143.4</v>
      </c>
      <c r="C23" s="77">
        <v>450.7</v>
      </c>
      <c r="D23" s="77">
        <v>3.16</v>
      </c>
      <c r="E23" s="77">
        <v>134.19999999999999</v>
      </c>
      <c r="F23" s="77"/>
      <c r="G23" s="77">
        <v>3.16</v>
      </c>
      <c r="H23" s="77">
        <v>1996</v>
      </c>
      <c r="I23" s="77">
        <v>450.7</v>
      </c>
      <c r="J23" s="77">
        <v>67.87</v>
      </c>
      <c r="K23" s="77"/>
      <c r="L23" s="77">
        <v>1996</v>
      </c>
      <c r="M23" s="77">
        <v>255.7</v>
      </c>
      <c r="N23" s="77">
        <v>450.7</v>
      </c>
      <c r="O23" s="77">
        <v>250.5</v>
      </c>
      <c r="Q23" s="77">
        <v>1996</v>
      </c>
      <c r="R23" s="86"/>
      <c r="S23" s="86"/>
      <c r="T23" s="86"/>
      <c r="U23" s="82">
        <v>76</v>
      </c>
      <c r="V23" s="82">
        <v>-24.400000000000006</v>
      </c>
      <c r="W23" s="87"/>
      <c r="X23" s="82">
        <v>67.87</v>
      </c>
      <c r="Y23" s="86"/>
      <c r="Z23" s="86"/>
    </row>
    <row r="24" spans="1:26" x14ac:dyDescent="0.15">
      <c r="A24" s="77">
        <v>1997</v>
      </c>
      <c r="B24" s="77">
        <v>140.9</v>
      </c>
      <c r="C24" s="77">
        <v>455.5</v>
      </c>
      <c r="D24" s="77">
        <v>1.9500000000000002</v>
      </c>
      <c r="E24" s="77">
        <v>143.4</v>
      </c>
      <c r="F24" s="77"/>
      <c r="G24" s="77">
        <v>1.9500000000000002</v>
      </c>
      <c r="H24" s="77">
        <v>1997</v>
      </c>
      <c r="I24" s="77">
        <v>455.5</v>
      </c>
      <c r="J24" s="77">
        <v>69.63</v>
      </c>
      <c r="K24" s="77"/>
      <c r="L24" s="77">
        <v>1997</v>
      </c>
      <c r="M24" s="77">
        <v>257.5</v>
      </c>
      <c r="N24" s="77">
        <v>455.5</v>
      </c>
      <c r="O24" s="77">
        <v>255.7</v>
      </c>
      <c r="Q24" s="77">
        <v>1997</v>
      </c>
      <c r="R24" s="86"/>
      <c r="S24" s="86"/>
      <c r="T24" s="86"/>
      <c r="U24" s="82">
        <v>77.099999999999994</v>
      </c>
      <c r="V24" s="82">
        <v>-20</v>
      </c>
      <c r="W24" s="87"/>
      <c r="X24" s="82">
        <v>69.63</v>
      </c>
      <c r="Y24" s="86"/>
      <c r="Z24" s="86"/>
    </row>
    <row r="25" spans="1:26" x14ac:dyDescent="0.15">
      <c r="A25" s="77">
        <v>1998</v>
      </c>
      <c r="B25" s="77">
        <v>134.4</v>
      </c>
      <c r="C25" s="77">
        <v>450.4</v>
      </c>
      <c r="D25" s="77">
        <v>2.3699999999999997</v>
      </c>
      <c r="E25" s="77">
        <v>140.9</v>
      </c>
      <c r="F25" s="77"/>
      <c r="G25" s="77">
        <v>2.3699999999999997</v>
      </c>
      <c r="H25" s="77">
        <v>1998</v>
      </c>
      <c r="I25" s="77">
        <v>450.4</v>
      </c>
      <c r="J25" s="77">
        <v>72.69</v>
      </c>
      <c r="K25" s="77"/>
      <c r="L25" s="77">
        <v>1998</v>
      </c>
      <c r="M25" s="77">
        <v>256</v>
      </c>
      <c r="N25" s="77">
        <v>450.4</v>
      </c>
      <c r="O25" s="77">
        <v>257.5</v>
      </c>
      <c r="Q25" s="77">
        <v>1998</v>
      </c>
      <c r="R25" s="86"/>
      <c r="S25" s="86"/>
      <c r="T25" s="86"/>
      <c r="U25" s="82">
        <v>78.099999999999994</v>
      </c>
      <c r="V25" s="82">
        <v>-18.100000000000023</v>
      </c>
      <c r="W25" s="87"/>
      <c r="X25" s="82">
        <v>72.69</v>
      </c>
      <c r="Y25" s="86"/>
      <c r="Z25" s="86"/>
    </row>
    <row r="26" spans="1:26" x14ac:dyDescent="0.15">
      <c r="A26" s="77">
        <v>1999</v>
      </c>
      <c r="B26" s="77">
        <v>128.19999999999999</v>
      </c>
      <c r="C26" s="77">
        <v>449.2</v>
      </c>
      <c r="D26" s="77">
        <v>3.47</v>
      </c>
      <c r="E26" s="77">
        <v>134.4</v>
      </c>
      <c r="F26" s="77"/>
      <c r="G26" s="77">
        <v>3.47</v>
      </c>
      <c r="H26" s="77">
        <v>1999</v>
      </c>
      <c r="I26" s="77">
        <v>449.2</v>
      </c>
      <c r="J26" s="77">
        <v>76.349999999999994</v>
      </c>
      <c r="K26" s="77"/>
      <c r="L26" s="77">
        <v>1999</v>
      </c>
      <c r="M26" s="77">
        <v>259</v>
      </c>
      <c r="N26" s="77">
        <v>449.2</v>
      </c>
      <c r="O26" s="77">
        <v>256</v>
      </c>
      <c r="Q26" s="77">
        <v>1999</v>
      </c>
      <c r="R26" s="86"/>
      <c r="S26" s="86"/>
      <c r="T26" s="86"/>
      <c r="U26" s="82">
        <v>80.8</v>
      </c>
      <c r="V26" s="82">
        <v>-18.799999999999997</v>
      </c>
      <c r="W26" s="87"/>
      <c r="X26" s="82">
        <v>76.349999999999994</v>
      </c>
      <c r="Y26" s="86"/>
      <c r="Z26" s="86"/>
    </row>
    <row r="27" spans="1:26" x14ac:dyDescent="0.15">
      <c r="A27" s="77">
        <v>2000</v>
      </c>
      <c r="B27" s="77">
        <v>131.9</v>
      </c>
      <c r="C27" s="77">
        <v>461.7</v>
      </c>
      <c r="D27" s="77">
        <v>3.4499999999999997</v>
      </c>
      <c r="E27" s="77">
        <v>128.19999999999999</v>
      </c>
      <c r="F27" s="77"/>
      <c r="G27" s="77">
        <v>3.4499999999999997</v>
      </c>
      <c r="H27" s="77">
        <v>2000</v>
      </c>
      <c r="I27" s="77">
        <v>461.7</v>
      </c>
      <c r="J27" s="77">
        <v>78.92</v>
      </c>
      <c r="K27" s="77"/>
      <c r="L27" s="77">
        <v>2000</v>
      </c>
      <c r="M27" s="77">
        <v>263</v>
      </c>
      <c r="N27" s="77">
        <v>461.7</v>
      </c>
      <c r="O27" s="77">
        <v>259</v>
      </c>
      <c r="Q27" s="77">
        <v>2000</v>
      </c>
      <c r="R27" s="86"/>
      <c r="S27" s="86"/>
      <c r="T27" s="86"/>
      <c r="U27" s="82">
        <v>83.9</v>
      </c>
      <c r="V27" s="82">
        <v>-17.100000000000023</v>
      </c>
      <c r="W27" s="87"/>
      <c r="X27" s="82">
        <v>78.92</v>
      </c>
      <c r="Y27" s="86"/>
      <c r="Z27" s="86"/>
    </row>
    <row r="28" spans="1:26" x14ac:dyDescent="0.15">
      <c r="A28" s="77">
        <v>2001</v>
      </c>
      <c r="B28" s="77">
        <v>130</v>
      </c>
      <c r="C28" s="77">
        <v>463.6</v>
      </c>
      <c r="D28" s="77">
        <v>3.0700000000000003</v>
      </c>
      <c r="E28" s="77">
        <v>131.9</v>
      </c>
      <c r="F28" s="77"/>
      <c r="G28" s="77">
        <v>3.0700000000000003</v>
      </c>
      <c r="H28" s="77">
        <v>2001</v>
      </c>
      <c r="I28" s="77">
        <v>463.6</v>
      </c>
      <c r="J28" s="77">
        <v>81.09</v>
      </c>
      <c r="K28" s="77"/>
      <c r="L28" s="77">
        <v>2001</v>
      </c>
      <c r="M28" s="77">
        <v>268</v>
      </c>
      <c r="N28" s="77">
        <v>463.6</v>
      </c>
      <c r="O28" s="77">
        <v>263</v>
      </c>
      <c r="Q28" s="77">
        <v>2001</v>
      </c>
      <c r="R28" s="86"/>
      <c r="S28" s="86"/>
      <c r="T28" s="86"/>
      <c r="U28" s="82">
        <v>86.8</v>
      </c>
      <c r="V28" s="82">
        <v>-21.199999999999974</v>
      </c>
      <c r="W28" s="87"/>
      <c r="X28" s="82">
        <v>81.09</v>
      </c>
      <c r="Y28" s="86"/>
      <c r="Z28" s="86"/>
    </row>
    <row r="29" spans="1:26" x14ac:dyDescent="0.15">
      <c r="A29" s="77">
        <v>2002</v>
      </c>
      <c r="B29" s="77">
        <v>121.5</v>
      </c>
      <c r="C29" s="77">
        <v>464.1</v>
      </c>
      <c r="D29" s="77">
        <v>3.3200000000000003</v>
      </c>
      <c r="E29" s="77">
        <v>130</v>
      </c>
      <c r="F29" s="77"/>
      <c r="G29" s="77">
        <v>3.3200000000000003</v>
      </c>
      <c r="H29" s="77">
        <v>2002</v>
      </c>
      <c r="I29" s="77">
        <v>464.1</v>
      </c>
      <c r="J29" s="77">
        <v>83.87</v>
      </c>
      <c r="K29" s="77"/>
      <c r="L29" s="77">
        <v>2002</v>
      </c>
      <c r="M29" s="77">
        <v>271.2</v>
      </c>
      <c r="N29" s="77">
        <v>464.1</v>
      </c>
      <c r="O29" s="77">
        <v>268</v>
      </c>
      <c r="Q29" s="77">
        <v>2002</v>
      </c>
      <c r="R29" s="86"/>
      <c r="S29" s="86"/>
      <c r="T29" s="86"/>
      <c r="U29" s="82">
        <v>89.1</v>
      </c>
      <c r="V29" s="82">
        <v>-17.69999999999996</v>
      </c>
      <c r="W29" s="87"/>
      <c r="X29" s="82">
        <v>83.87</v>
      </c>
      <c r="Y29" s="86"/>
      <c r="Z29" s="86"/>
    </row>
    <row r="30" spans="1:26" x14ac:dyDescent="0.15">
      <c r="A30" s="77">
        <v>2003</v>
      </c>
      <c r="B30" s="77">
        <v>122</v>
      </c>
      <c r="C30" s="77">
        <v>471.2</v>
      </c>
      <c r="D30" s="77">
        <v>3.4400000000000004</v>
      </c>
      <c r="E30" s="77">
        <v>121.5</v>
      </c>
      <c r="F30" s="77"/>
      <c r="G30" s="77">
        <v>3.4400000000000004</v>
      </c>
      <c r="H30" s="77">
        <v>2003</v>
      </c>
      <c r="I30" s="77">
        <v>471.2</v>
      </c>
      <c r="J30" s="77">
        <v>86.08</v>
      </c>
      <c r="K30" s="77"/>
      <c r="L30" s="77">
        <v>2003</v>
      </c>
      <c r="M30" s="77">
        <v>273</v>
      </c>
      <c r="N30" s="77">
        <v>471.2</v>
      </c>
      <c r="O30" s="77">
        <v>271.2</v>
      </c>
      <c r="Q30" s="77">
        <v>2003</v>
      </c>
      <c r="R30" s="86"/>
      <c r="S30" s="86"/>
      <c r="T30" s="86"/>
      <c r="U30" s="82">
        <v>90.7</v>
      </c>
      <c r="V30" s="82">
        <v>-14.500000000000014</v>
      </c>
      <c r="W30" s="87"/>
      <c r="X30" s="82">
        <v>86.08</v>
      </c>
      <c r="Y30" s="86"/>
      <c r="Z30" s="86"/>
    </row>
    <row r="31" spans="1:26" x14ac:dyDescent="0.15">
      <c r="A31" s="77">
        <v>2004</v>
      </c>
      <c r="B31" s="77">
        <v>124.1</v>
      </c>
      <c r="C31" s="77">
        <v>481.6</v>
      </c>
      <c r="D31" s="77">
        <v>2.87</v>
      </c>
      <c r="E31" s="77">
        <v>122</v>
      </c>
      <c r="F31" s="77"/>
      <c r="G31" s="77">
        <v>2.87</v>
      </c>
      <c r="H31" s="77">
        <v>2004</v>
      </c>
      <c r="I31" s="77">
        <v>481.6</v>
      </c>
      <c r="J31" s="77">
        <v>88</v>
      </c>
      <c r="K31" s="77"/>
      <c r="L31" s="77">
        <v>2004</v>
      </c>
      <c r="M31" s="77">
        <v>276.60000000000002</v>
      </c>
      <c r="N31" s="77">
        <v>481.6</v>
      </c>
      <c r="O31" s="77">
        <v>273</v>
      </c>
      <c r="Q31" s="77">
        <v>2004</v>
      </c>
      <c r="R31" s="86"/>
      <c r="S31" s="86"/>
      <c r="T31" s="86"/>
      <c r="U31" s="82">
        <v>91.8</v>
      </c>
      <c r="V31" s="82">
        <v>-10.899999999999991</v>
      </c>
      <c r="W31" s="87"/>
      <c r="X31" s="82">
        <v>88</v>
      </c>
      <c r="Y31" s="86"/>
      <c r="Z31" s="86"/>
    </row>
    <row r="32" spans="1:26" x14ac:dyDescent="0.15">
      <c r="A32" s="77">
        <v>2005</v>
      </c>
      <c r="B32" s="77">
        <v>127</v>
      </c>
      <c r="C32" s="77">
        <v>489.6</v>
      </c>
      <c r="D32" s="77">
        <v>2.7199999999999998</v>
      </c>
      <c r="E32" s="77">
        <v>124.1</v>
      </c>
      <c r="F32" s="77"/>
      <c r="G32" s="77">
        <v>2.7199999999999998</v>
      </c>
      <c r="H32" s="77">
        <v>2005</v>
      </c>
      <c r="I32" s="77">
        <v>489.6</v>
      </c>
      <c r="J32" s="77">
        <v>89.36</v>
      </c>
      <c r="K32" s="77"/>
      <c r="L32" s="77">
        <v>2005</v>
      </c>
      <c r="M32" s="77">
        <v>280</v>
      </c>
      <c r="N32" s="77">
        <v>489.6</v>
      </c>
      <c r="O32" s="77">
        <v>276.60000000000002</v>
      </c>
      <c r="Q32" s="77">
        <v>2005</v>
      </c>
      <c r="R32" s="86"/>
      <c r="S32" s="86"/>
      <c r="T32" s="86"/>
      <c r="U32" s="82">
        <v>92.5</v>
      </c>
      <c r="V32" s="82">
        <v>-9.8999999999999773</v>
      </c>
      <c r="W32" s="87"/>
      <c r="X32" s="82">
        <v>89.36</v>
      </c>
      <c r="Y32" s="86"/>
      <c r="Z32" s="86"/>
    </row>
    <row r="33" spans="1:26" x14ac:dyDescent="0.15">
      <c r="A33" s="77">
        <v>2006</v>
      </c>
      <c r="B33" s="77">
        <v>126.9</v>
      </c>
      <c r="C33" s="77">
        <v>496.6</v>
      </c>
      <c r="D33" s="77">
        <v>2.54</v>
      </c>
      <c r="E33" s="77">
        <v>127</v>
      </c>
      <c r="F33" s="77"/>
      <c r="G33" s="77">
        <v>2.54</v>
      </c>
      <c r="H33" s="77">
        <v>2006</v>
      </c>
      <c r="I33" s="77">
        <v>496.6</v>
      </c>
      <c r="J33" s="77">
        <v>89.87</v>
      </c>
      <c r="K33" s="77"/>
      <c r="L33" s="77">
        <v>2006</v>
      </c>
      <c r="M33" s="77">
        <v>282.89999999999998</v>
      </c>
      <c r="N33" s="77">
        <v>496.6</v>
      </c>
      <c r="O33" s="77">
        <v>280</v>
      </c>
      <c r="Q33" s="77">
        <v>2006</v>
      </c>
      <c r="R33" s="86"/>
      <c r="S33" s="86"/>
      <c r="T33" s="86"/>
      <c r="U33" s="82">
        <v>92.6</v>
      </c>
      <c r="V33" s="82">
        <v>-5.7999999999999545</v>
      </c>
      <c r="W33" s="87"/>
      <c r="X33" s="82">
        <v>89.87</v>
      </c>
      <c r="Y33" s="86"/>
      <c r="Z33" s="86"/>
    </row>
    <row r="34" spans="1:26" x14ac:dyDescent="0.15">
      <c r="A34" s="77">
        <v>2007</v>
      </c>
      <c r="B34" s="77">
        <v>126.2</v>
      </c>
      <c r="C34" s="77">
        <v>504.8</v>
      </c>
      <c r="D34" s="77">
        <v>2.61</v>
      </c>
      <c r="E34" s="77">
        <v>126.9</v>
      </c>
      <c r="F34" s="77"/>
      <c r="G34" s="77">
        <v>2.61</v>
      </c>
      <c r="H34" s="77">
        <v>2007</v>
      </c>
      <c r="I34" s="77">
        <v>504.8</v>
      </c>
      <c r="J34" s="77">
        <v>90.69</v>
      </c>
      <c r="K34" s="77"/>
      <c r="L34" s="77">
        <v>2007</v>
      </c>
      <c r="M34" s="77">
        <v>285.5</v>
      </c>
      <c r="N34" s="77">
        <v>504.8</v>
      </c>
      <c r="O34" s="77">
        <v>282.89999999999998</v>
      </c>
      <c r="Q34" s="77">
        <v>2007</v>
      </c>
      <c r="R34" s="86"/>
      <c r="S34" s="86"/>
      <c r="T34" s="86"/>
      <c r="U34" s="82">
        <v>93.6</v>
      </c>
      <c r="V34" s="82">
        <v>-0.49999999999998579</v>
      </c>
      <c r="W34" s="87"/>
      <c r="X34" s="82">
        <v>90.69</v>
      </c>
      <c r="Y34" s="86"/>
      <c r="Z34" s="86"/>
    </row>
    <row r="35" spans="1:26" x14ac:dyDescent="0.15">
      <c r="A35" s="77">
        <v>2008</v>
      </c>
      <c r="B35" s="77">
        <v>122.7</v>
      </c>
      <c r="C35" s="77">
        <v>499.3</v>
      </c>
      <c r="D35" s="77">
        <v>2.8899999999999997</v>
      </c>
      <c r="E35" s="77">
        <v>126.2</v>
      </c>
      <c r="F35" s="77"/>
      <c r="G35" s="77">
        <v>2.8899999999999997</v>
      </c>
      <c r="H35" s="77">
        <v>2008</v>
      </c>
      <c r="I35" s="77">
        <v>499.3</v>
      </c>
      <c r="J35" s="77">
        <v>92.27</v>
      </c>
      <c r="K35" s="77"/>
      <c r="L35" s="77">
        <v>2008</v>
      </c>
      <c r="M35" s="77">
        <v>282.60000000000002</v>
      </c>
      <c r="N35" s="77">
        <v>499.3</v>
      </c>
      <c r="O35" s="77">
        <v>285.5</v>
      </c>
      <c r="Q35" s="77">
        <v>2008</v>
      </c>
      <c r="R35" s="86"/>
      <c r="S35" s="86"/>
      <c r="T35" s="86"/>
      <c r="U35" s="82">
        <v>93.6</v>
      </c>
      <c r="V35" s="82">
        <v>0.39999999999999147</v>
      </c>
      <c r="W35" s="87"/>
      <c r="X35" s="82">
        <v>92.27</v>
      </c>
      <c r="Y35" s="86"/>
      <c r="Z35" s="86"/>
    </row>
    <row r="36" spans="1:26" x14ac:dyDescent="0.15">
      <c r="A36" s="77">
        <v>2009</v>
      </c>
      <c r="B36" s="77">
        <v>102.9</v>
      </c>
      <c r="C36" s="77">
        <v>472.2</v>
      </c>
      <c r="D36" s="77">
        <v>2.33</v>
      </c>
      <c r="E36" s="77">
        <v>122.7</v>
      </c>
      <c r="F36" s="77"/>
      <c r="G36" s="77">
        <v>2.33</v>
      </c>
      <c r="H36" s="77">
        <v>2009</v>
      </c>
      <c r="I36" s="77">
        <v>472.2</v>
      </c>
      <c r="J36" s="77">
        <v>94.51</v>
      </c>
      <c r="K36" s="77"/>
      <c r="L36" s="77">
        <v>2009</v>
      </c>
      <c r="M36" s="77">
        <v>280.60000000000002</v>
      </c>
      <c r="N36" s="77">
        <v>472.2</v>
      </c>
      <c r="O36" s="77">
        <v>282.60000000000002</v>
      </c>
      <c r="Q36" s="77">
        <v>2009</v>
      </c>
      <c r="R36" s="86"/>
      <c r="S36" s="86"/>
      <c r="T36" s="86"/>
      <c r="U36" s="82">
        <v>95.5</v>
      </c>
      <c r="V36" s="82">
        <v>-6.8000000000000398</v>
      </c>
      <c r="W36" s="87"/>
      <c r="X36" s="82">
        <v>94.51</v>
      </c>
      <c r="Y36" s="86"/>
      <c r="Z36" s="86"/>
    </row>
    <row r="37" spans="1:26" x14ac:dyDescent="0.15">
      <c r="A37" s="77">
        <v>2010</v>
      </c>
      <c r="B37" s="77">
        <v>105.9</v>
      </c>
      <c r="C37" s="77">
        <v>492</v>
      </c>
      <c r="D37" s="77">
        <v>3.5</v>
      </c>
      <c r="E37" s="77">
        <v>102.9</v>
      </c>
      <c r="F37" s="77"/>
      <c r="G37" s="77">
        <v>3.5</v>
      </c>
      <c r="H37" s="77">
        <v>2010</v>
      </c>
      <c r="I37" s="77">
        <v>492</v>
      </c>
      <c r="J37" s="77">
        <v>98.34</v>
      </c>
      <c r="K37" s="77"/>
      <c r="L37" s="77">
        <v>2010</v>
      </c>
      <c r="M37" s="77">
        <v>287.39999999999998</v>
      </c>
      <c r="N37" s="77">
        <v>492</v>
      </c>
      <c r="O37" s="77">
        <v>280.60000000000002</v>
      </c>
      <c r="Q37" s="77">
        <v>2010</v>
      </c>
      <c r="R37" s="86"/>
      <c r="S37" s="86"/>
      <c r="T37" s="86"/>
      <c r="U37" s="82">
        <v>97.3</v>
      </c>
      <c r="V37" s="82">
        <v>1.4000000000000199</v>
      </c>
      <c r="W37" s="87"/>
      <c r="X37" s="82">
        <v>98.34</v>
      </c>
      <c r="Y37" s="86"/>
      <c r="Z37" s="86"/>
    </row>
    <row r="38" spans="1:26" x14ac:dyDescent="0.15">
      <c r="A38" s="77">
        <v>2011</v>
      </c>
      <c r="B38" s="77">
        <v>108.7</v>
      </c>
      <c r="C38" s="77">
        <v>491.5</v>
      </c>
      <c r="D38" s="77">
        <v>3.17</v>
      </c>
      <c r="E38" s="77">
        <v>105.9</v>
      </c>
      <c r="F38" s="77"/>
      <c r="G38" s="77">
        <v>3.17</v>
      </c>
      <c r="H38" s="77">
        <v>2011</v>
      </c>
      <c r="I38" s="77">
        <v>491.5</v>
      </c>
      <c r="J38" s="77">
        <v>102.21</v>
      </c>
      <c r="K38" s="77"/>
      <c r="L38" s="77">
        <v>2011</v>
      </c>
      <c r="M38" s="77">
        <v>286.3</v>
      </c>
      <c r="N38" s="77">
        <v>491.5</v>
      </c>
      <c r="O38" s="77">
        <v>287.39999999999998</v>
      </c>
      <c r="Q38" s="77">
        <v>2011</v>
      </c>
      <c r="R38" s="86"/>
      <c r="S38" s="86"/>
      <c r="T38" s="86"/>
      <c r="U38" s="82">
        <v>99.2</v>
      </c>
      <c r="V38" s="82">
        <v>-2.7000000000000171</v>
      </c>
      <c r="W38" s="87"/>
      <c r="X38" s="82">
        <v>102.21</v>
      </c>
      <c r="Y38" s="86"/>
      <c r="Z38" s="86"/>
    </row>
    <row r="39" spans="1:26" x14ac:dyDescent="0.15">
      <c r="A39" s="77">
        <v>2012</v>
      </c>
      <c r="B39" s="77">
        <v>112.7</v>
      </c>
      <c r="C39" s="77">
        <v>498.8</v>
      </c>
      <c r="D39" s="77">
        <v>2.17</v>
      </c>
      <c r="E39" s="77">
        <v>108.7</v>
      </c>
      <c r="F39" s="77"/>
      <c r="G39" s="77">
        <v>2.17</v>
      </c>
      <c r="H39" s="77">
        <v>2012</v>
      </c>
      <c r="I39" s="77">
        <v>498.8</v>
      </c>
      <c r="J39" s="77">
        <v>105.22</v>
      </c>
      <c r="K39" s="77"/>
      <c r="L39" s="77">
        <v>2012</v>
      </c>
      <c r="M39" s="77">
        <v>292.10000000000002</v>
      </c>
      <c r="N39" s="77">
        <v>498.8</v>
      </c>
      <c r="O39" s="77">
        <v>286.3</v>
      </c>
      <c r="Q39" s="77">
        <v>2012</v>
      </c>
      <c r="R39" s="86"/>
      <c r="S39" s="86"/>
      <c r="T39" s="86"/>
      <c r="U39" s="82">
        <v>100.9</v>
      </c>
      <c r="V39" s="82">
        <v>-6.9000000000000199</v>
      </c>
      <c r="W39" s="87"/>
      <c r="X39" s="82">
        <v>105.22</v>
      </c>
      <c r="Y39" s="86"/>
      <c r="Z39" s="86"/>
    </row>
    <row r="40" spans="1:26" x14ac:dyDescent="0.15">
      <c r="A40" s="77">
        <v>2013</v>
      </c>
      <c r="B40" s="77">
        <v>116.3</v>
      </c>
      <c r="C40" s="77">
        <v>508.8</v>
      </c>
      <c r="D40" s="77">
        <v>1.6300000000000001</v>
      </c>
      <c r="E40" s="77">
        <v>112.7</v>
      </c>
      <c r="F40" s="77"/>
      <c r="G40" s="77">
        <v>1.6300000000000001</v>
      </c>
      <c r="H40" s="77">
        <v>2013</v>
      </c>
      <c r="I40" s="77">
        <v>508.8</v>
      </c>
      <c r="J40" s="77">
        <v>108.65</v>
      </c>
      <c r="K40" s="77"/>
      <c r="L40" s="77">
        <v>2013</v>
      </c>
      <c r="M40" s="77">
        <v>299</v>
      </c>
      <c r="N40" s="77">
        <v>508.8</v>
      </c>
      <c r="O40" s="77">
        <v>292.10000000000002</v>
      </c>
      <c r="Q40" s="77">
        <v>2013</v>
      </c>
      <c r="R40" s="86"/>
      <c r="S40" s="86"/>
      <c r="T40" s="86"/>
      <c r="U40" s="82">
        <v>102.4</v>
      </c>
      <c r="V40" s="82">
        <v>-8.8999999999999915</v>
      </c>
      <c r="W40" s="87"/>
      <c r="X40" s="82">
        <v>108.65</v>
      </c>
      <c r="Y40" s="86"/>
      <c r="Z40" s="86"/>
    </row>
    <row r="41" spans="1:26" x14ac:dyDescent="0.15">
      <c r="A41" s="77">
        <v>2014</v>
      </c>
      <c r="B41" s="77">
        <v>120.3</v>
      </c>
      <c r="C41" s="77">
        <v>510.7</v>
      </c>
      <c r="D41" s="77">
        <v>-0.53</v>
      </c>
      <c r="E41" s="77">
        <v>116.3</v>
      </c>
      <c r="F41" s="77"/>
      <c r="G41" s="77">
        <v>-0.53</v>
      </c>
      <c r="H41" s="77">
        <v>2014</v>
      </c>
      <c r="I41" s="77">
        <v>510.7</v>
      </c>
      <c r="J41" s="77">
        <v>109.74</v>
      </c>
      <c r="K41" s="77"/>
      <c r="L41" s="77">
        <v>2014</v>
      </c>
      <c r="M41" s="77">
        <v>296.39999999999998</v>
      </c>
      <c r="N41" s="77">
        <v>510.7</v>
      </c>
      <c r="O41" s="77">
        <v>299</v>
      </c>
      <c r="Q41" s="77">
        <v>2014</v>
      </c>
      <c r="R41" s="86"/>
      <c r="S41" s="86"/>
      <c r="T41" s="86"/>
      <c r="U41" s="82">
        <v>102.9</v>
      </c>
      <c r="V41" s="82">
        <v>-8.8999999999999915</v>
      </c>
      <c r="W41" s="87"/>
      <c r="X41" s="82">
        <v>109.74</v>
      </c>
      <c r="Y41" s="86"/>
      <c r="Z41" s="86"/>
    </row>
    <row r="42" spans="1:26" x14ac:dyDescent="0.15">
      <c r="A42" s="77">
        <v>2015</v>
      </c>
      <c r="B42" s="77">
        <v>123.8</v>
      </c>
      <c r="C42" s="77">
        <v>517.6</v>
      </c>
      <c r="D42" s="77">
        <v>-1.0000000000000002</v>
      </c>
      <c r="E42" s="77">
        <v>120.3</v>
      </c>
      <c r="F42" s="77"/>
      <c r="G42" s="77">
        <v>-1.0000000000000002</v>
      </c>
      <c r="H42" s="77">
        <v>2015</v>
      </c>
      <c r="I42" s="77">
        <v>517.6</v>
      </c>
      <c r="J42" s="77">
        <v>110.64</v>
      </c>
      <c r="K42" s="77"/>
      <c r="L42" s="77">
        <v>2015</v>
      </c>
      <c r="M42" s="77">
        <v>296.3</v>
      </c>
      <c r="N42" s="77">
        <v>517.6</v>
      </c>
      <c r="O42" s="77">
        <v>296.39999999999998</v>
      </c>
      <c r="Q42" s="77">
        <v>2015</v>
      </c>
      <c r="R42" s="86"/>
      <c r="S42" s="86"/>
      <c r="T42" s="86"/>
      <c r="U42" s="82">
        <v>104.5</v>
      </c>
      <c r="V42" s="82">
        <v>-6.9999999999999858</v>
      </c>
      <c r="W42" s="87"/>
      <c r="X42" s="82">
        <v>110.64</v>
      </c>
      <c r="Y42" s="86"/>
      <c r="Z42" s="86"/>
    </row>
    <row r="44" spans="1:26" x14ac:dyDescent="0.15">
      <c r="A44" s="76" t="s">
        <v>298</v>
      </c>
      <c r="B44" s="76" t="s">
        <v>299</v>
      </c>
      <c r="I44" s="76" t="s">
        <v>298</v>
      </c>
      <c r="J44" s="76" t="s">
        <v>275</v>
      </c>
      <c r="Q44" s="76" t="s">
        <v>298</v>
      </c>
      <c r="R44" s="76" t="s">
        <v>281</v>
      </c>
    </row>
  </sheetData>
  <phoneticPr fontId="15"/>
  <pageMargins left="0.7" right="0.7" top="0.75" bottom="0.75" header="0.3" footer="0.3"/>
  <pageSetup paperSize="9" scale="3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63"/>
  <sheetViews>
    <sheetView topLeftCell="A49" workbookViewId="0">
      <selection activeCell="AF41" sqref="AF41"/>
    </sheetView>
  </sheetViews>
  <sheetFormatPr defaultRowHeight="13.5" x14ac:dyDescent="0.15"/>
  <cols>
    <col min="1" max="29" width="9" style="76"/>
    <col min="30" max="30" width="9" style="76" customWidth="1"/>
    <col min="31" max="16384" width="9" style="76"/>
  </cols>
  <sheetData>
    <row r="2" spans="1:28" x14ac:dyDescent="0.15">
      <c r="R2" s="76" t="s">
        <v>265</v>
      </c>
    </row>
    <row r="3" spans="1:28" x14ac:dyDescent="0.15">
      <c r="Q3" s="76" t="s">
        <v>266</v>
      </c>
      <c r="R3" s="76" t="s">
        <v>267</v>
      </c>
    </row>
    <row r="4" spans="1:28" x14ac:dyDescent="0.15">
      <c r="Q4" s="76" t="s">
        <v>268</v>
      </c>
      <c r="R4" s="76" t="s">
        <v>269</v>
      </c>
    </row>
    <row r="5" spans="1:28" x14ac:dyDescent="0.15">
      <c r="A5" s="77"/>
      <c r="B5" s="77"/>
      <c r="C5" s="77" t="s">
        <v>270</v>
      </c>
      <c r="D5" s="77"/>
      <c r="E5" s="77"/>
      <c r="F5" s="77"/>
      <c r="G5" s="77"/>
      <c r="H5" s="77"/>
      <c r="I5" s="77" t="s">
        <v>270</v>
      </c>
      <c r="J5" s="77"/>
      <c r="K5" s="77"/>
      <c r="L5" s="77"/>
      <c r="M5" s="77"/>
      <c r="N5" s="77"/>
      <c r="O5" s="77"/>
      <c r="Q5" s="78" t="s">
        <v>271</v>
      </c>
      <c r="R5" s="78" t="s">
        <v>272</v>
      </c>
    </row>
    <row r="6" spans="1:28" x14ac:dyDescent="0.15">
      <c r="A6" s="77"/>
      <c r="B6" s="77" t="s">
        <v>273</v>
      </c>
      <c r="C6" s="77" t="s">
        <v>274</v>
      </c>
      <c r="D6" s="77" t="s">
        <v>275</v>
      </c>
      <c r="E6" s="77" t="s">
        <v>276</v>
      </c>
      <c r="F6" s="77"/>
      <c r="G6" s="77" t="s">
        <v>275</v>
      </c>
      <c r="H6" s="77"/>
      <c r="I6" s="77" t="s">
        <v>274</v>
      </c>
      <c r="J6" s="77" t="s">
        <v>277</v>
      </c>
      <c r="K6" s="77"/>
      <c r="L6" s="77"/>
      <c r="M6" s="77" t="s">
        <v>278</v>
      </c>
      <c r="N6" s="77" t="s">
        <v>274</v>
      </c>
      <c r="O6" s="77" t="s">
        <v>279</v>
      </c>
      <c r="Q6" s="78" t="s">
        <v>280</v>
      </c>
      <c r="R6" s="78"/>
    </row>
    <row r="7" spans="1:28" x14ac:dyDescent="0.15">
      <c r="A7" s="77">
        <v>1980</v>
      </c>
      <c r="B7" s="77">
        <v>84.1</v>
      </c>
      <c r="C7" s="77">
        <v>260.60000000000002</v>
      </c>
      <c r="D7" s="77"/>
      <c r="E7" s="77"/>
      <c r="F7" s="77"/>
      <c r="G7" s="77"/>
      <c r="H7" s="77">
        <v>1980</v>
      </c>
      <c r="I7" s="77">
        <v>260.60000000000002</v>
      </c>
      <c r="J7" s="77">
        <v>29.48</v>
      </c>
      <c r="K7" s="77"/>
      <c r="L7" s="77">
        <v>1980</v>
      </c>
      <c r="M7" s="77">
        <v>151.80000000000001</v>
      </c>
      <c r="N7" s="77">
        <v>260.60000000000002</v>
      </c>
      <c r="O7" s="77"/>
    </row>
    <row r="8" spans="1:28" x14ac:dyDescent="0.15">
      <c r="A8" s="77">
        <v>1981</v>
      </c>
      <c r="B8" s="77">
        <v>85.8</v>
      </c>
      <c r="C8" s="77">
        <v>271.60000000000002</v>
      </c>
      <c r="D8" s="77">
        <v>4.93</v>
      </c>
      <c r="E8" s="77">
        <v>84.1</v>
      </c>
      <c r="F8" s="77"/>
      <c r="G8" s="77">
        <v>4.93</v>
      </c>
      <c r="H8" s="77">
        <v>1981</v>
      </c>
      <c r="I8" s="77">
        <v>271.60000000000002</v>
      </c>
      <c r="J8" s="77">
        <v>31.2</v>
      </c>
      <c r="K8" s="77"/>
      <c r="L8" s="77">
        <v>1981</v>
      </c>
      <c r="M8" s="77">
        <v>155.5</v>
      </c>
      <c r="N8" s="77">
        <v>271.60000000000002</v>
      </c>
      <c r="O8" s="77">
        <v>151.80000000000001</v>
      </c>
    </row>
    <row r="9" spans="1:28" ht="14.25" thickBot="1" x14ac:dyDescent="0.2">
      <c r="A9" s="77">
        <v>1982</v>
      </c>
      <c r="B9" s="77">
        <v>85.1</v>
      </c>
      <c r="C9" s="77">
        <v>280.60000000000002</v>
      </c>
      <c r="D9" s="77">
        <v>5.5699999999999994</v>
      </c>
      <c r="E9" s="77">
        <v>85.8</v>
      </c>
      <c r="F9" s="77"/>
      <c r="G9" s="77">
        <v>5.5699999999999994</v>
      </c>
      <c r="H9" s="77">
        <v>1982</v>
      </c>
      <c r="I9" s="77">
        <v>280.60000000000002</v>
      </c>
      <c r="J9" s="77">
        <v>33.49</v>
      </c>
      <c r="K9" s="77"/>
      <c r="L9" s="77">
        <v>1982</v>
      </c>
      <c r="M9" s="77">
        <v>162.80000000000001</v>
      </c>
      <c r="N9" s="77">
        <v>280.60000000000002</v>
      </c>
      <c r="O9" s="77">
        <v>155.5</v>
      </c>
      <c r="Q9" s="79" t="s">
        <v>266</v>
      </c>
      <c r="R9" s="79" t="s">
        <v>281</v>
      </c>
      <c r="T9" s="79" t="s">
        <v>268</v>
      </c>
      <c r="U9" s="79" t="s">
        <v>282</v>
      </c>
      <c r="W9" s="79" t="s">
        <v>283</v>
      </c>
      <c r="X9" s="79" t="s">
        <v>284</v>
      </c>
    </row>
    <row r="10" spans="1:28" ht="14.25" thickBot="1" x14ac:dyDescent="0.2">
      <c r="A10" s="77">
        <v>1983</v>
      </c>
      <c r="B10" s="77">
        <v>81.900000000000006</v>
      </c>
      <c r="C10" s="77">
        <v>290.5</v>
      </c>
      <c r="D10" s="77">
        <v>6.18</v>
      </c>
      <c r="E10" s="77">
        <v>85.1</v>
      </c>
      <c r="F10" s="77"/>
      <c r="G10" s="77">
        <v>6.18</v>
      </c>
      <c r="H10" s="77">
        <v>1983</v>
      </c>
      <c r="I10" s="77">
        <v>290.5</v>
      </c>
      <c r="J10" s="77">
        <v>35.619999999999997</v>
      </c>
      <c r="K10" s="77"/>
      <c r="L10" s="77">
        <v>1983</v>
      </c>
      <c r="M10" s="77">
        <v>168.3</v>
      </c>
      <c r="N10" s="77">
        <v>290.5</v>
      </c>
      <c r="O10" s="77">
        <v>162.80000000000001</v>
      </c>
      <c r="Q10" s="80"/>
      <c r="R10" s="80" t="s">
        <v>285</v>
      </c>
      <c r="T10" s="80"/>
      <c r="U10" s="80" t="s">
        <v>285</v>
      </c>
      <c r="W10" s="80"/>
      <c r="X10" s="80" t="s">
        <v>285</v>
      </c>
    </row>
    <row r="11" spans="1:28" x14ac:dyDescent="0.15">
      <c r="A11" s="77">
        <v>1984</v>
      </c>
      <c r="B11" s="77">
        <v>84.4</v>
      </c>
      <c r="C11" s="77">
        <v>303.60000000000002</v>
      </c>
      <c r="D11" s="77">
        <v>5.28</v>
      </c>
      <c r="E11" s="77">
        <v>81.900000000000006</v>
      </c>
      <c r="F11" s="77"/>
      <c r="G11" s="77">
        <v>5.28</v>
      </c>
      <c r="H11" s="77">
        <v>1984</v>
      </c>
      <c r="I11" s="77">
        <v>303.60000000000002</v>
      </c>
      <c r="J11" s="77">
        <v>37.840000000000003</v>
      </c>
      <c r="K11" s="77"/>
      <c r="L11" s="77">
        <v>1984</v>
      </c>
      <c r="M11" s="77">
        <v>173.6</v>
      </c>
      <c r="N11" s="77">
        <v>303.60000000000002</v>
      </c>
      <c r="O11" s="77">
        <v>168.3</v>
      </c>
      <c r="Q11" s="81" t="s">
        <v>286</v>
      </c>
      <c r="R11" s="81">
        <v>6.5866410547061776</v>
      </c>
      <c r="T11" s="81" t="s">
        <v>286</v>
      </c>
      <c r="U11" s="81">
        <v>15.723982304139469</v>
      </c>
      <c r="W11" s="81" t="s">
        <v>286</v>
      </c>
      <c r="X11" s="81">
        <v>7.3605775997823262</v>
      </c>
    </row>
    <row r="12" spans="1:28" x14ac:dyDescent="0.15">
      <c r="A12" s="77">
        <v>1985</v>
      </c>
      <c r="B12" s="77">
        <v>91.8</v>
      </c>
      <c r="C12" s="77">
        <v>319.39999999999998</v>
      </c>
      <c r="D12" s="77">
        <v>5.34</v>
      </c>
      <c r="E12" s="77">
        <v>84.4</v>
      </c>
      <c r="F12" s="77"/>
      <c r="G12" s="77">
        <v>5.34</v>
      </c>
      <c r="H12" s="77">
        <v>1985</v>
      </c>
      <c r="I12" s="77">
        <v>319.39999999999998</v>
      </c>
      <c r="J12" s="77">
        <v>40.5</v>
      </c>
      <c r="K12" s="77"/>
      <c r="L12" s="77">
        <v>1985</v>
      </c>
      <c r="M12" s="77">
        <v>180.7</v>
      </c>
      <c r="N12" s="77">
        <v>319.39999999999998</v>
      </c>
      <c r="O12" s="77">
        <v>173.6</v>
      </c>
      <c r="Q12" s="82" t="s">
        <v>274</v>
      </c>
      <c r="R12" s="83">
        <v>0.20146286639027922</v>
      </c>
      <c r="T12" s="82" t="s">
        <v>274</v>
      </c>
      <c r="U12" s="83">
        <v>-1.3826035049981959E-3</v>
      </c>
      <c r="W12" s="82" t="s">
        <v>274</v>
      </c>
      <c r="X12" s="83">
        <v>1.8240466451479388E-4</v>
      </c>
    </row>
    <row r="13" spans="1:28" ht="14.25" thickBot="1" x14ac:dyDescent="0.2">
      <c r="A13" s="77">
        <v>1986</v>
      </c>
      <c r="B13" s="77">
        <v>96.1</v>
      </c>
      <c r="C13" s="77">
        <v>330.1</v>
      </c>
      <c r="D13" s="77">
        <v>4.4099999999999993</v>
      </c>
      <c r="E13" s="77">
        <v>91.8</v>
      </c>
      <c r="F13" s="77"/>
      <c r="G13" s="77">
        <v>4.4099999999999993</v>
      </c>
      <c r="H13" s="77">
        <v>1986</v>
      </c>
      <c r="I13" s="77">
        <v>330.1</v>
      </c>
      <c r="J13" s="77">
        <v>43.31</v>
      </c>
      <c r="K13" s="77"/>
      <c r="L13" s="77">
        <v>1986</v>
      </c>
      <c r="M13" s="77">
        <v>187.3</v>
      </c>
      <c r="N13" s="77">
        <v>330.1</v>
      </c>
      <c r="O13" s="77">
        <v>180.7</v>
      </c>
      <c r="Q13" s="84" t="s">
        <v>279</v>
      </c>
      <c r="R13" s="85">
        <v>0.63192117155139849</v>
      </c>
      <c r="T13" s="82" t="s">
        <v>275</v>
      </c>
      <c r="U13" s="83">
        <v>-0.24356995601353473</v>
      </c>
      <c r="W13" s="84" t="s">
        <v>277</v>
      </c>
      <c r="X13" s="85">
        <v>-5.5263731144802403E-2</v>
      </c>
    </row>
    <row r="14" spans="1:28" ht="14.25" thickBot="1" x14ac:dyDescent="0.2">
      <c r="A14" s="77">
        <v>1987</v>
      </c>
      <c r="B14" s="77">
        <v>102.3</v>
      </c>
      <c r="C14" s="77">
        <v>345.7</v>
      </c>
      <c r="D14" s="77">
        <v>5.37</v>
      </c>
      <c r="E14" s="77">
        <v>96.1</v>
      </c>
      <c r="F14" s="77"/>
      <c r="G14" s="77">
        <v>5.37</v>
      </c>
      <c r="H14" s="77">
        <v>1987</v>
      </c>
      <c r="I14" s="77">
        <v>345.7</v>
      </c>
      <c r="J14" s="77">
        <v>47.88</v>
      </c>
      <c r="K14" s="77"/>
      <c r="L14" s="77">
        <v>1987</v>
      </c>
      <c r="M14" s="77">
        <v>195.5</v>
      </c>
      <c r="N14" s="77">
        <v>345.7</v>
      </c>
      <c r="O14" s="77">
        <v>187.3</v>
      </c>
      <c r="T14" s="84" t="s">
        <v>276</v>
      </c>
      <c r="U14" s="85">
        <v>0.88788298798297161</v>
      </c>
    </row>
    <row r="15" spans="1:28" x14ac:dyDescent="0.15">
      <c r="A15" s="77">
        <v>1988</v>
      </c>
      <c r="B15" s="77">
        <v>117.6</v>
      </c>
      <c r="C15" s="77">
        <v>369.1</v>
      </c>
      <c r="D15" s="77">
        <v>4.4000000000000004</v>
      </c>
      <c r="E15" s="77">
        <v>102.3</v>
      </c>
      <c r="F15" s="77"/>
      <c r="G15" s="77">
        <v>4.4000000000000004</v>
      </c>
      <c r="H15" s="77">
        <v>1988</v>
      </c>
      <c r="I15" s="77">
        <v>369.1</v>
      </c>
      <c r="J15" s="77">
        <v>52.92</v>
      </c>
      <c r="K15" s="77"/>
      <c r="L15" s="77">
        <v>1988</v>
      </c>
      <c r="M15" s="77">
        <v>205.6</v>
      </c>
      <c r="N15" s="77">
        <v>369.1</v>
      </c>
      <c r="O15" s="77">
        <v>195.5</v>
      </c>
    </row>
    <row r="16" spans="1:28" x14ac:dyDescent="0.15">
      <c r="A16" s="77">
        <v>1989</v>
      </c>
      <c r="B16" s="77">
        <v>127.7</v>
      </c>
      <c r="C16" s="77">
        <v>387.1</v>
      </c>
      <c r="D16" s="77">
        <v>3.18</v>
      </c>
      <c r="E16" s="77">
        <v>117.6</v>
      </c>
      <c r="F16" s="77"/>
      <c r="G16" s="77">
        <v>3.18</v>
      </c>
      <c r="H16" s="77">
        <v>1989</v>
      </c>
      <c r="I16" s="77">
        <v>387.1</v>
      </c>
      <c r="J16" s="77">
        <v>56.95</v>
      </c>
      <c r="K16" s="77"/>
      <c r="L16" s="77">
        <v>1989</v>
      </c>
      <c r="M16" s="77">
        <v>215.7</v>
      </c>
      <c r="N16" s="77">
        <v>387.1</v>
      </c>
      <c r="O16" s="77">
        <v>205.6</v>
      </c>
      <c r="Q16" s="77"/>
      <c r="R16" s="77" t="s">
        <v>287</v>
      </c>
      <c r="S16" s="77" t="s">
        <v>288</v>
      </c>
      <c r="T16" s="77" t="s">
        <v>289</v>
      </c>
      <c r="U16" s="82" t="s">
        <v>290</v>
      </c>
      <c r="V16" s="82" t="s">
        <v>291</v>
      </c>
      <c r="W16" s="77" t="s">
        <v>292</v>
      </c>
      <c r="X16" s="82" t="s">
        <v>293</v>
      </c>
      <c r="Y16" s="77" t="s">
        <v>294</v>
      </c>
      <c r="Z16" s="77" t="s">
        <v>295</v>
      </c>
      <c r="AA16" s="77" t="s">
        <v>296</v>
      </c>
      <c r="AB16" s="77" t="s">
        <v>297</v>
      </c>
    </row>
    <row r="17" spans="1:28" x14ac:dyDescent="0.15">
      <c r="A17" s="77">
        <v>1990</v>
      </c>
      <c r="B17" s="77">
        <v>137</v>
      </c>
      <c r="C17" s="77">
        <v>406</v>
      </c>
      <c r="D17" s="77">
        <v>4.25</v>
      </c>
      <c r="E17" s="77">
        <v>127.7</v>
      </c>
      <c r="F17" s="77"/>
      <c r="G17" s="77">
        <v>4.25</v>
      </c>
      <c r="H17" s="77">
        <v>1990</v>
      </c>
      <c r="I17" s="77">
        <v>406</v>
      </c>
      <c r="J17" s="77">
        <v>61.95</v>
      </c>
      <c r="K17" s="77"/>
      <c r="L17" s="77">
        <v>1990</v>
      </c>
      <c r="M17" s="77">
        <v>226.1</v>
      </c>
      <c r="N17" s="77">
        <v>406</v>
      </c>
      <c r="O17" s="77">
        <v>215.7</v>
      </c>
      <c r="Q17" s="77">
        <v>1990</v>
      </c>
      <c r="R17" s="86">
        <f ca="1">S17+T17+U17+V17</f>
        <v>392.44226035826478</v>
      </c>
      <c r="S17" s="86">
        <f ca="1">$R$11+$R$12*R17+$R$13*Y17</f>
        <v>221.9545804227991</v>
      </c>
      <c r="T17" s="86">
        <f ca="1">$U$11+$U$12*R17+$U$13*W17+$U$14*Z17</f>
        <v>127.5876799354657</v>
      </c>
      <c r="U17" s="82">
        <v>62.4</v>
      </c>
      <c r="V17" s="82">
        <v>-19.5</v>
      </c>
      <c r="W17" s="87">
        <f ca="1">$X$11+$X$12*R17+$X$13*X17</f>
        <v>4.008572754203894</v>
      </c>
      <c r="X17" s="82">
        <v>61.95</v>
      </c>
      <c r="Y17" s="77">
        <v>215.7</v>
      </c>
      <c r="Z17" s="77">
        <v>127.7</v>
      </c>
      <c r="AA17" s="77">
        <v>406</v>
      </c>
      <c r="AB17" s="77">
        <v>4.25</v>
      </c>
    </row>
    <row r="18" spans="1:28" x14ac:dyDescent="0.15">
      <c r="A18" s="77">
        <v>1991</v>
      </c>
      <c r="B18" s="77">
        <v>140.69999999999999</v>
      </c>
      <c r="C18" s="77">
        <v>419.9</v>
      </c>
      <c r="D18" s="77">
        <v>4.5999999999999996</v>
      </c>
      <c r="E18" s="77">
        <v>137</v>
      </c>
      <c r="F18" s="77"/>
      <c r="G18" s="77">
        <v>4.5999999999999996</v>
      </c>
      <c r="H18" s="77">
        <v>1991</v>
      </c>
      <c r="I18" s="77">
        <v>419.9</v>
      </c>
      <c r="J18" s="77">
        <v>62.41</v>
      </c>
      <c r="K18" s="77"/>
      <c r="L18" s="77">
        <v>1991</v>
      </c>
      <c r="M18" s="77">
        <v>231.1</v>
      </c>
      <c r="N18" s="77">
        <v>419.9</v>
      </c>
      <c r="O18" s="77">
        <v>226.1</v>
      </c>
      <c r="Q18" s="77">
        <v>1991</v>
      </c>
      <c r="R18" s="86">
        <f ca="1">S18+T18+U18+V18</f>
        <v>403.76635082933689</v>
      </c>
      <c r="S18" s="86">
        <f ca="1">$R$11+$R$12*R18+$R$13*Y18</f>
        <v>228.18836593670179</v>
      </c>
      <c r="T18" s="86">
        <f ca="1">$U$11+$U$12*R18+$U$13*W18+$U$14*Z18</f>
        <v>127.47798489263513</v>
      </c>
      <c r="U18" s="82">
        <v>64.900000000000006</v>
      </c>
      <c r="V18" s="82">
        <v>-16.800000000000011</v>
      </c>
      <c r="W18" s="87">
        <f ca="1">$X$11+$X$12*R18+$X$13*X18</f>
        <v>3.9852170048005964</v>
      </c>
      <c r="X18" s="82">
        <v>62.41</v>
      </c>
      <c r="Y18" s="86">
        <f ca="1">S17</f>
        <v>221.9545804227991</v>
      </c>
      <c r="Z18" s="86">
        <f ca="1">T17</f>
        <v>127.5876799354657</v>
      </c>
      <c r="AA18" s="77">
        <v>419.9</v>
      </c>
      <c r="AB18" s="77">
        <v>4.5999999999999996</v>
      </c>
    </row>
    <row r="19" spans="1:28" x14ac:dyDescent="0.15">
      <c r="A19" s="77">
        <v>1992</v>
      </c>
      <c r="B19" s="77">
        <v>135.6</v>
      </c>
      <c r="C19" s="77">
        <v>423.4</v>
      </c>
      <c r="D19" s="77">
        <v>4.4800000000000004</v>
      </c>
      <c r="E19" s="77">
        <v>140.69999999999999</v>
      </c>
      <c r="F19" s="77"/>
      <c r="G19" s="77">
        <v>4.4800000000000004</v>
      </c>
      <c r="H19" s="77">
        <v>1992</v>
      </c>
      <c r="I19" s="77">
        <v>423.4</v>
      </c>
      <c r="J19" s="77">
        <v>61.75</v>
      </c>
      <c r="K19" s="77"/>
      <c r="L19" s="77">
        <v>1992</v>
      </c>
      <c r="M19" s="77">
        <v>236.4</v>
      </c>
      <c r="N19" s="77">
        <v>423.4</v>
      </c>
      <c r="O19" s="77">
        <v>231.1</v>
      </c>
      <c r="Q19" s="77">
        <v>1992</v>
      </c>
      <c r="R19" s="86">
        <f t="shared" ref="R19:R42" ca="1" si="0">S19+T19+U19+V19</f>
        <v>412.68297610501361</v>
      </c>
      <c r="S19" s="86">
        <f t="shared" ref="S19:S42" ca="1" si="1">$R$11+$R$12*R19+$R$13*Y19</f>
        <v>233.92399586841316</v>
      </c>
      <c r="T19" s="86">
        <f t="shared" ref="T19:T42" ca="1" si="2">$U$11+$U$12*R19+$U$13*W19+$U$14*Z19</f>
        <v>127.35898023660054</v>
      </c>
      <c r="U19" s="82">
        <v>66.599999999999994</v>
      </c>
      <c r="V19" s="82">
        <v>-15.200000000000017</v>
      </c>
      <c r="W19" s="87">
        <f t="shared" ref="W19:W42" ca="1" si="3">$X$11+$X$12*R19+$X$13*X19</f>
        <v>4.0233175013981795</v>
      </c>
      <c r="X19" s="82">
        <v>61.75</v>
      </c>
      <c r="Y19" s="86">
        <f t="shared" ref="Y19:Z42" ca="1" si="4">S18</f>
        <v>228.18836593670179</v>
      </c>
      <c r="Z19" s="86">
        <f t="shared" ca="1" si="4"/>
        <v>127.47798489263513</v>
      </c>
      <c r="AA19" s="77">
        <v>423.4</v>
      </c>
      <c r="AB19" s="77">
        <v>4.4800000000000004</v>
      </c>
    </row>
    <row r="20" spans="1:28" x14ac:dyDescent="0.15">
      <c r="A20" s="77">
        <v>1993</v>
      </c>
      <c r="B20" s="77">
        <v>131.1</v>
      </c>
      <c r="C20" s="77">
        <v>421.3</v>
      </c>
      <c r="D20" s="77">
        <v>4.29</v>
      </c>
      <c r="E20" s="77">
        <v>135.6</v>
      </c>
      <c r="F20" s="77"/>
      <c r="G20" s="77">
        <v>4.29</v>
      </c>
      <c r="H20" s="77">
        <v>1993</v>
      </c>
      <c r="I20" s="77">
        <v>421.3</v>
      </c>
      <c r="J20" s="77">
        <v>62.04</v>
      </c>
      <c r="K20" s="77"/>
      <c r="L20" s="77">
        <v>1993</v>
      </c>
      <c r="M20" s="77">
        <v>238.9</v>
      </c>
      <c r="N20" s="77">
        <v>421.3</v>
      </c>
      <c r="O20" s="77">
        <v>236.4</v>
      </c>
      <c r="Q20" s="77">
        <v>1993</v>
      </c>
      <c r="R20" s="86">
        <f t="shared" ca="1" si="0"/>
        <v>416.96155193873778</v>
      </c>
      <c r="S20" s="86">
        <f t="shared" ca="1" si="1"/>
        <v>238.41043600597573</v>
      </c>
      <c r="T20" s="86">
        <f t="shared" ca="1" si="2"/>
        <v>127.25111593276206</v>
      </c>
      <c r="U20" s="82">
        <v>68.900000000000006</v>
      </c>
      <c r="V20" s="82">
        <v>-17.599999999999994</v>
      </c>
      <c r="W20" s="87">
        <f t="shared" ca="1" si="3"/>
        <v>4.0080714515557379</v>
      </c>
      <c r="X20" s="82">
        <v>62.04</v>
      </c>
      <c r="Y20" s="86">
        <f t="shared" ca="1" si="4"/>
        <v>233.92399586841316</v>
      </c>
      <c r="Z20" s="86">
        <f t="shared" ca="1" si="4"/>
        <v>127.35898023660054</v>
      </c>
      <c r="AA20" s="77">
        <v>421.3</v>
      </c>
      <c r="AB20" s="77">
        <v>4.29</v>
      </c>
    </row>
    <row r="21" spans="1:28" x14ac:dyDescent="0.15">
      <c r="A21" s="77">
        <v>1994</v>
      </c>
      <c r="B21" s="77">
        <v>128.19999999999999</v>
      </c>
      <c r="C21" s="77">
        <v>425.4</v>
      </c>
      <c r="D21" s="77">
        <v>3.86</v>
      </c>
      <c r="E21" s="77">
        <v>131.1</v>
      </c>
      <c r="F21" s="77"/>
      <c r="G21" s="77">
        <v>3.86</v>
      </c>
      <c r="H21" s="77">
        <v>1994</v>
      </c>
      <c r="I21" s="77">
        <v>425.4</v>
      </c>
      <c r="J21" s="77">
        <v>63.16</v>
      </c>
      <c r="K21" s="77"/>
      <c r="L21" s="77">
        <v>1994</v>
      </c>
      <c r="M21" s="77">
        <v>244.4</v>
      </c>
      <c r="N21" s="77">
        <v>425.4</v>
      </c>
      <c r="O21" s="77">
        <v>238.9</v>
      </c>
      <c r="Q21" s="77">
        <v>1994</v>
      </c>
      <c r="R21" s="86">
        <f t="shared" ca="1" si="0"/>
        <v>422.27976701148651</v>
      </c>
      <c r="S21" s="86">
        <f t="shared" ca="1" si="1"/>
        <v>242.31693536643542</v>
      </c>
      <c r="T21" s="86">
        <f t="shared" ca="1" si="2"/>
        <v>127.16283164505106</v>
      </c>
      <c r="U21" s="82">
        <v>71.599999999999994</v>
      </c>
      <c r="V21" s="82">
        <v>-18.800000000000011</v>
      </c>
      <c r="W21" s="87">
        <f t="shared" ca="1" si="3"/>
        <v>3.9471461399097216</v>
      </c>
      <c r="X21" s="82">
        <v>63.16</v>
      </c>
      <c r="Y21" s="86">
        <f t="shared" ca="1" si="4"/>
        <v>238.41043600597573</v>
      </c>
      <c r="Z21" s="86">
        <f t="shared" ca="1" si="4"/>
        <v>127.25111593276206</v>
      </c>
      <c r="AA21" s="77">
        <v>425.4</v>
      </c>
      <c r="AB21" s="77">
        <v>3.86</v>
      </c>
    </row>
    <row r="22" spans="1:28" x14ac:dyDescent="0.15">
      <c r="A22" s="77">
        <v>1995</v>
      </c>
      <c r="B22" s="77">
        <v>134.19999999999999</v>
      </c>
      <c r="C22" s="77">
        <v>437.1</v>
      </c>
      <c r="D22" s="77">
        <v>4.04</v>
      </c>
      <c r="E22" s="77">
        <v>128.19999999999999</v>
      </c>
      <c r="F22" s="77"/>
      <c r="G22" s="77">
        <v>4.04</v>
      </c>
      <c r="H22" s="77">
        <v>1995</v>
      </c>
      <c r="I22" s="77">
        <v>437.1</v>
      </c>
      <c r="J22" s="77">
        <v>65.42</v>
      </c>
      <c r="K22" s="77"/>
      <c r="L22" s="77">
        <v>1995</v>
      </c>
      <c r="M22" s="77">
        <v>250.5</v>
      </c>
      <c r="N22" s="77">
        <v>437.1</v>
      </c>
      <c r="O22" s="77">
        <v>244.4</v>
      </c>
      <c r="Q22" s="77">
        <v>1995</v>
      </c>
      <c r="R22" s="86">
        <f t="shared" ca="1" si="0"/>
        <v>424.80567322559648</v>
      </c>
      <c r="S22" s="86">
        <f t="shared" ca="1" si="1"/>
        <v>245.29441132508953</v>
      </c>
      <c r="T22" s="86">
        <f t="shared" ca="1" si="2"/>
        <v>127.11126190050693</v>
      </c>
      <c r="U22" s="82">
        <v>74.3</v>
      </c>
      <c r="V22" s="82">
        <v>-21.899999999999963</v>
      </c>
      <c r="W22" s="87">
        <f t="shared" ca="1" si="3"/>
        <v>3.8227108445980496</v>
      </c>
      <c r="X22" s="82">
        <v>65.42</v>
      </c>
      <c r="Y22" s="86">
        <f t="shared" ca="1" si="4"/>
        <v>242.31693536643542</v>
      </c>
      <c r="Z22" s="86">
        <f t="shared" ca="1" si="4"/>
        <v>127.16283164505106</v>
      </c>
      <c r="AA22" s="77">
        <v>437.1</v>
      </c>
      <c r="AB22" s="77">
        <v>4.04</v>
      </c>
    </row>
    <row r="23" spans="1:28" x14ac:dyDescent="0.15">
      <c r="A23" s="77">
        <v>1996</v>
      </c>
      <c r="B23" s="77">
        <v>143.4</v>
      </c>
      <c r="C23" s="77">
        <v>450.7</v>
      </c>
      <c r="D23" s="77">
        <v>3.16</v>
      </c>
      <c r="E23" s="77">
        <v>134.19999999999999</v>
      </c>
      <c r="F23" s="77"/>
      <c r="G23" s="77">
        <v>3.16</v>
      </c>
      <c r="H23" s="77">
        <v>1996</v>
      </c>
      <c r="I23" s="77">
        <v>450.7</v>
      </c>
      <c r="J23" s="77">
        <v>67.87</v>
      </c>
      <c r="K23" s="77"/>
      <c r="L23" s="77">
        <v>1996</v>
      </c>
      <c r="M23" s="77">
        <v>255.7</v>
      </c>
      <c r="N23" s="77">
        <v>450.7</v>
      </c>
      <c r="O23" s="77">
        <v>250.5</v>
      </c>
      <c r="Q23" s="77">
        <v>1996</v>
      </c>
      <c r="R23" s="86">
        <f t="shared" ca="1" si="0"/>
        <v>426.14163385430368</v>
      </c>
      <c r="S23" s="86">
        <f t="shared" ca="1" si="1"/>
        <v>247.44508787879224</v>
      </c>
      <c r="T23" s="86">
        <f t="shared" ca="1" si="2"/>
        <v>127.0965459755114</v>
      </c>
      <c r="U23" s="82">
        <v>76</v>
      </c>
      <c r="V23" s="82">
        <v>-24.400000000000006</v>
      </c>
      <c r="W23" s="87">
        <f t="shared" ca="1" si="3"/>
        <v>3.6875583887435677</v>
      </c>
      <c r="X23" s="82">
        <v>67.87</v>
      </c>
      <c r="Y23" s="86">
        <f t="shared" ca="1" si="4"/>
        <v>245.29441132508953</v>
      </c>
      <c r="Z23" s="86">
        <f t="shared" ca="1" si="4"/>
        <v>127.11126190050693</v>
      </c>
      <c r="AA23" s="77">
        <v>450.7</v>
      </c>
      <c r="AB23" s="77">
        <v>3.16</v>
      </c>
    </row>
    <row r="24" spans="1:28" x14ac:dyDescent="0.15">
      <c r="A24" s="77">
        <v>1997</v>
      </c>
      <c r="B24" s="77">
        <v>140.9</v>
      </c>
      <c r="C24" s="77">
        <v>455.5</v>
      </c>
      <c r="D24" s="77">
        <v>1.9500000000000002</v>
      </c>
      <c r="E24" s="77">
        <v>143.4</v>
      </c>
      <c r="F24" s="77"/>
      <c r="G24" s="77">
        <v>1.9500000000000002</v>
      </c>
      <c r="H24" s="77">
        <v>1997</v>
      </c>
      <c r="I24" s="77">
        <v>455.5</v>
      </c>
      <c r="J24" s="77">
        <v>69.63</v>
      </c>
      <c r="K24" s="77"/>
      <c r="L24" s="77">
        <v>1997</v>
      </c>
      <c r="M24" s="77">
        <v>257.5</v>
      </c>
      <c r="N24" s="77">
        <v>455.5</v>
      </c>
      <c r="O24" s="77">
        <v>255.7</v>
      </c>
      <c r="Q24" s="77">
        <v>1997</v>
      </c>
      <c r="R24" s="86">
        <f t="shared" ca="1" si="0"/>
        <v>434.7291218367094</v>
      </c>
      <c r="S24" s="86">
        <f t="shared" ca="1" si="1"/>
        <v>250.53420587026369</v>
      </c>
      <c r="T24" s="86">
        <f t="shared" ca="1" si="2"/>
        <v>127.09491596644565</v>
      </c>
      <c r="U24" s="82">
        <v>77.099999999999994</v>
      </c>
      <c r="V24" s="82">
        <v>-20</v>
      </c>
      <c r="W24" s="87">
        <f t="shared" ca="1" si="3"/>
        <v>3.5918606197931715</v>
      </c>
      <c r="X24" s="82">
        <v>69.63</v>
      </c>
      <c r="Y24" s="86">
        <f t="shared" ca="1" si="4"/>
        <v>247.44508787879224</v>
      </c>
      <c r="Z24" s="86">
        <f t="shared" ca="1" si="4"/>
        <v>127.0965459755114</v>
      </c>
      <c r="AA24" s="77">
        <v>455.5</v>
      </c>
      <c r="AB24" s="77">
        <v>1.9500000000000002</v>
      </c>
    </row>
    <row r="25" spans="1:28" x14ac:dyDescent="0.15">
      <c r="A25" s="77">
        <v>1998</v>
      </c>
      <c r="B25" s="77">
        <v>134.4</v>
      </c>
      <c r="C25" s="77">
        <v>450.4</v>
      </c>
      <c r="D25" s="77">
        <v>2.3699999999999997</v>
      </c>
      <c r="E25" s="77">
        <v>140.9</v>
      </c>
      <c r="F25" s="77"/>
      <c r="G25" s="77">
        <v>2.3699999999999997</v>
      </c>
      <c r="H25" s="77">
        <v>1998</v>
      </c>
      <c r="I25" s="77">
        <v>450.4</v>
      </c>
      <c r="J25" s="77">
        <v>72.69</v>
      </c>
      <c r="K25" s="77"/>
      <c r="L25" s="77">
        <v>1998</v>
      </c>
      <c r="M25" s="77">
        <v>256</v>
      </c>
      <c r="N25" s="77">
        <v>450.4</v>
      </c>
      <c r="O25" s="77">
        <v>257.5</v>
      </c>
      <c r="Q25" s="77">
        <v>1998</v>
      </c>
      <c r="R25" s="86">
        <f t="shared" ca="1" si="0"/>
        <v>440.84417223920491</v>
      </c>
      <c r="S25" s="86">
        <f t="shared" ca="1" si="1"/>
        <v>253.71824051270266</v>
      </c>
      <c r="T25" s="86">
        <f t="shared" ca="1" si="2"/>
        <v>127.12593172650227</v>
      </c>
      <c r="U25" s="82">
        <v>78.099999999999994</v>
      </c>
      <c r="V25" s="82">
        <v>-18.100000000000023</v>
      </c>
      <c r="W25" s="87">
        <f t="shared" ca="1" si="3"/>
        <v>3.4238690162072336</v>
      </c>
      <c r="X25" s="82">
        <v>72.69</v>
      </c>
      <c r="Y25" s="86">
        <f t="shared" ca="1" si="4"/>
        <v>250.53420587026369</v>
      </c>
      <c r="Z25" s="86">
        <f t="shared" ca="1" si="4"/>
        <v>127.09491596644565</v>
      </c>
      <c r="AA25" s="77">
        <v>450.4</v>
      </c>
      <c r="AB25" s="77">
        <v>2.3699999999999997</v>
      </c>
    </row>
    <row r="26" spans="1:28" x14ac:dyDescent="0.15">
      <c r="A26" s="77">
        <v>1999</v>
      </c>
      <c r="B26" s="77">
        <v>128.19999999999999</v>
      </c>
      <c r="C26" s="77">
        <v>449.2</v>
      </c>
      <c r="D26" s="77">
        <v>3.47</v>
      </c>
      <c r="E26" s="77">
        <v>134.4</v>
      </c>
      <c r="F26" s="77"/>
      <c r="G26" s="77">
        <v>3.47</v>
      </c>
      <c r="H26" s="77">
        <v>1999</v>
      </c>
      <c r="I26" s="77">
        <v>449.2</v>
      </c>
      <c r="J26" s="77">
        <v>76.349999999999994</v>
      </c>
      <c r="K26" s="77"/>
      <c r="L26" s="77">
        <v>1999</v>
      </c>
      <c r="M26" s="77">
        <v>259</v>
      </c>
      <c r="N26" s="77">
        <v>449.2</v>
      </c>
      <c r="O26" s="77">
        <v>256</v>
      </c>
      <c r="Q26" s="77">
        <v>1999</v>
      </c>
      <c r="R26" s="86">
        <f t="shared" ca="1" si="0"/>
        <v>445.95547994963044</v>
      </c>
      <c r="S26" s="86">
        <f t="shared" ca="1" si="1"/>
        <v>256.76003811655801</v>
      </c>
      <c r="T26" s="86">
        <f t="shared" ca="1" si="2"/>
        <v>127.19544183307241</v>
      </c>
      <c r="U26" s="82">
        <v>80.8</v>
      </c>
      <c r="V26" s="82">
        <v>-18.799999999999997</v>
      </c>
      <c r="W26" s="87">
        <f t="shared" ca="1" si="3"/>
        <v>3.2225360865854089</v>
      </c>
      <c r="X26" s="82">
        <v>76.349999999999994</v>
      </c>
      <c r="Y26" s="86">
        <f t="shared" ca="1" si="4"/>
        <v>253.71824051270266</v>
      </c>
      <c r="Z26" s="86">
        <f t="shared" ca="1" si="4"/>
        <v>127.12593172650227</v>
      </c>
      <c r="AA26" s="77">
        <v>449.2</v>
      </c>
      <c r="AB26" s="77">
        <v>3.47</v>
      </c>
    </row>
    <row r="27" spans="1:28" x14ac:dyDescent="0.15">
      <c r="A27" s="77">
        <v>2000</v>
      </c>
      <c r="B27" s="77">
        <v>131.9</v>
      </c>
      <c r="C27" s="77">
        <v>461.7</v>
      </c>
      <c r="D27" s="77">
        <v>3.4499999999999997</v>
      </c>
      <c r="E27" s="77">
        <v>128.19999999999999</v>
      </c>
      <c r="F27" s="77"/>
      <c r="G27" s="77">
        <v>3.4499999999999997</v>
      </c>
      <c r="H27" s="77">
        <v>2000</v>
      </c>
      <c r="I27" s="77">
        <v>461.7</v>
      </c>
      <c r="J27" s="77">
        <v>78.92</v>
      </c>
      <c r="K27" s="77"/>
      <c r="L27" s="77">
        <v>2000</v>
      </c>
      <c r="M27" s="77">
        <v>263</v>
      </c>
      <c r="N27" s="77">
        <v>461.7</v>
      </c>
      <c r="O27" s="77">
        <v>259</v>
      </c>
      <c r="Q27" s="77">
        <v>2000</v>
      </c>
      <c r="R27" s="86">
        <f t="shared" ca="1" si="0"/>
        <v>454.47897030547028</v>
      </c>
      <c r="S27" s="86">
        <f t="shared" ca="1" si="1"/>
        <v>260.39938122074591</v>
      </c>
      <c r="T27" s="86">
        <f t="shared" ca="1" si="2"/>
        <v>127.27958908472436</v>
      </c>
      <c r="U27" s="82">
        <v>83.9</v>
      </c>
      <c r="V27" s="82">
        <v>-17.100000000000023</v>
      </c>
      <c r="W27" s="87">
        <f t="shared" ca="1" si="3"/>
        <v>3.082063021942119</v>
      </c>
      <c r="X27" s="82">
        <v>78.92</v>
      </c>
      <c r="Y27" s="86">
        <f t="shared" ca="1" si="4"/>
        <v>256.76003811655801</v>
      </c>
      <c r="Z27" s="86">
        <f t="shared" ca="1" si="4"/>
        <v>127.19544183307241</v>
      </c>
      <c r="AA27" s="77">
        <v>461.7</v>
      </c>
      <c r="AB27" s="77">
        <v>3.4499999999999997</v>
      </c>
    </row>
    <row r="28" spans="1:28" x14ac:dyDescent="0.15">
      <c r="A28" s="77">
        <v>2001</v>
      </c>
      <c r="B28" s="77">
        <v>130</v>
      </c>
      <c r="C28" s="77">
        <v>463.6</v>
      </c>
      <c r="D28" s="77">
        <v>3.0700000000000003</v>
      </c>
      <c r="E28" s="77">
        <v>131.9</v>
      </c>
      <c r="F28" s="77"/>
      <c r="G28" s="77">
        <v>3.0700000000000003</v>
      </c>
      <c r="H28" s="77">
        <v>2001</v>
      </c>
      <c r="I28" s="77">
        <v>463.6</v>
      </c>
      <c r="J28" s="77">
        <v>81.09</v>
      </c>
      <c r="K28" s="77"/>
      <c r="L28" s="77">
        <v>2001</v>
      </c>
      <c r="M28" s="77">
        <v>268</v>
      </c>
      <c r="N28" s="77">
        <v>463.6</v>
      </c>
      <c r="O28" s="77">
        <v>263</v>
      </c>
      <c r="Q28" s="77">
        <v>2001</v>
      </c>
      <c r="R28" s="86">
        <f t="shared" ca="1" si="0"/>
        <v>455.98366313029084</v>
      </c>
      <c r="S28" s="86">
        <f t="shared" ca="1" si="1"/>
        <v>263.00229890834703</v>
      </c>
      <c r="T28" s="86">
        <f t="shared" ca="1" si="2"/>
        <v>127.3813642219438</v>
      </c>
      <c r="U28" s="82">
        <v>86.8</v>
      </c>
      <c r="V28" s="82">
        <v>-21.199999999999974</v>
      </c>
      <c r="W28" s="87">
        <f t="shared" ca="1" si="3"/>
        <v>2.9624151883478067</v>
      </c>
      <c r="X28" s="82">
        <v>81.09</v>
      </c>
      <c r="Y28" s="86">
        <f t="shared" ca="1" si="4"/>
        <v>260.39938122074591</v>
      </c>
      <c r="Z28" s="86">
        <f t="shared" ca="1" si="4"/>
        <v>127.27958908472436</v>
      </c>
      <c r="AA28" s="77">
        <v>463.6</v>
      </c>
      <c r="AB28" s="77">
        <v>3.0700000000000003</v>
      </c>
    </row>
    <row r="29" spans="1:28" x14ac:dyDescent="0.15">
      <c r="A29" s="77">
        <v>2002</v>
      </c>
      <c r="B29" s="77">
        <v>121.5</v>
      </c>
      <c r="C29" s="77">
        <v>464.1</v>
      </c>
      <c r="D29" s="77">
        <v>3.3200000000000003</v>
      </c>
      <c r="E29" s="77">
        <v>130</v>
      </c>
      <c r="F29" s="77"/>
      <c r="G29" s="77">
        <v>3.3200000000000003</v>
      </c>
      <c r="H29" s="77">
        <v>2002</v>
      </c>
      <c r="I29" s="77">
        <v>464.1</v>
      </c>
      <c r="J29" s="77">
        <v>83.87</v>
      </c>
      <c r="K29" s="77"/>
      <c r="L29" s="77">
        <v>2002</v>
      </c>
      <c r="M29" s="77">
        <v>271.2</v>
      </c>
      <c r="N29" s="77">
        <v>464.1</v>
      </c>
      <c r="O29" s="77">
        <v>268</v>
      </c>
      <c r="Q29" s="77">
        <v>2002</v>
      </c>
      <c r="R29" s="86">
        <f t="shared" ca="1" si="0"/>
        <v>465.44986669296759</v>
      </c>
      <c r="S29" s="86">
        <f t="shared" ca="1" si="1"/>
        <v>266.55422620651854</v>
      </c>
      <c r="T29" s="86">
        <f t="shared" ca="1" si="2"/>
        <v>127.49564048644899</v>
      </c>
      <c r="U29" s="82">
        <v>89.1</v>
      </c>
      <c r="V29" s="82">
        <v>-17.69999999999996</v>
      </c>
      <c r="W29" s="87">
        <f t="shared" ca="1" si="3"/>
        <v>2.8105086954503351</v>
      </c>
      <c r="X29" s="82">
        <v>83.87</v>
      </c>
      <c r="Y29" s="86">
        <f t="shared" ca="1" si="4"/>
        <v>263.00229890834703</v>
      </c>
      <c r="Z29" s="86">
        <f t="shared" ca="1" si="4"/>
        <v>127.3813642219438</v>
      </c>
      <c r="AA29" s="77">
        <v>464.1</v>
      </c>
      <c r="AB29" s="77">
        <v>3.3200000000000003</v>
      </c>
    </row>
    <row r="30" spans="1:28" x14ac:dyDescent="0.15">
      <c r="A30" s="77">
        <v>2003</v>
      </c>
      <c r="B30" s="77">
        <v>122</v>
      </c>
      <c r="C30" s="77">
        <v>471.2</v>
      </c>
      <c r="D30" s="77">
        <v>3.4400000000000004</v>
      </c>
      <c r="E30" s="77">
        <v>121.5</v>
      </c>
      <c r="F30" s="77"/>
      <c r="G30" s="77">
        <v>3.4400000000000004</v>
      </c>
      <c r="H30" s="77">
        <v>2003</v>
      </c>
      <c r="I30" s="77">
        <v>471.2</v>
      </c>
      <c r="J30" s="77">
        <v>86.08</v>
      </c>
      <c r="K30" s="77"/>
      <c r="L30" s="77">
        <v>2003</v>
      </c>
      <c r="M30" s="77">
        <v>273</v>
      </c>
      <c r="N30" s="77">
        <v>471.2</v>
      </c>
      <c r="O30" s="77">
        <v>271.2</v>
      </c>
      <c r="Q30" s="77">
        <v>2003</v>
      </c>
      <c r="R30" s="86">
        <f t="shared" ca="1" si="0"/>
        <v>474.4199558705393</v>
      </c>
      <c r="S30" s="86">
        <f t="shared" ca="1" si="1"/>
        <v>270.60590414353447</v>
      </c>
      <c r="T30" s="86">
        <f t="shared" ca="1" si="2"/>
        <v>127.61405172700482</v>
      </c>
      <c r="U30" s="82">
        <v>90.7</v>
      </c>
      <c r="V30" s="82">
        <v>-14.500000000000014</v>
      </c>
      <c r="W30" s="87">
        <f t="shared" ca="1" si="3"/>
        <v>2.6900120357274249</v>
      </c>
      <c r="X30" s="82">
        <v>86.08</v>
      </c>
      <c r="Y30" s="86">
        <f t="shared" ca="1" si="4"/>
        <v>266.55422620651854</v>
      </c>
      <c r="Z30" s="86">
        <f t="shared" ca="1" si="4"/>
        <v>127.49564048644899</v>
      </c>
      <c r="AA30" s="77">
        <v>471.2</v>
      </c>
      <c r="AB30" s="77">
        <v>3.4400000000000004</v>
      </c>
    </row>
    <row r="31" spans="1:28" x14ac:dyDescent="0.15">
      <c r="A31" s="77">
        <v>2004</v>
      </c>
      <c r="B31" s="77">
        <v>124.1</v>
      </c>
      <c r="C31" s="77">
        <v>481.6</v>
      </c>
      <c r="D31" s="77">
        <v>2.87</v>
      </c>
      <c r="E31" s="77">
        <v>122</v>
      </c>
      <c r="F31" s="77"/>
      <c r="G31" s="77">
        <v>2.87</v>
      </c>
      <c r="H31" s="77">
        <v>2004</v>
      </c>
      <c r="I31" s="77">
        <v>481.6</v>
      </c>
      <c r="J31" s="77">
        <v>88</v>
      </c>
      <c r="K31" s="77"/>
      <c r="L31" s="77">
        <v>2004</v>
      </c>
      <c r="M31" s="77">
        <v>276.60000000000002</v>
      </c>
      <c r="N31" s="77">
        <v>481.6</v>
      </c>
      <c r="O31" s="77">
        <v>273</v>
      </c>
      <c r="Q31" s="77">
        <v>2004</v>
      </c>
      <c r="R31" s="86">
        <f t="shared" ca="1" si="0"/>
        <v>483.65952063698199</v>
      </c>
      <c r="S31" s="86">
        <f t="shared" ca="1" si="1"/>
        <v>275.02767441428875</v>
      </c>
      <c r="T31" s="86">
        <f t="shared" ca="1" si="2"/>
        <v>127.73184622269321</v>
      </c>
      <c r="U31" s="82">
        <v>91.8</v>
      </c>
      <c r="V31" s="82">
        <v>-10.899999999999991</v>
      </c>
      <c r="W31" s="87">
        <f t="shared" ca="1" si="3"/>
        <v>2.58559101164089</v>
      </c>
      <c r="X31" s="82">
        <v>88</v>
      </c>
      <c r="Y31" s="86">
        <f t="shared" ca="1" si="4"/>
        <v>270.60590414353447</v>
      </c>
      <c r="Z31" s="86">
        <f t="shared" ca="1" si="4"/>
        <v>127.61405172700482</v>
      </c>
      <c r="AA31" s="77">
        <v>481.6</v>
      </c>
      <c r="AB31" s="77">
        <v>2.87</v>
      </c>
    </row>
    <row r="32" spans="1:28" x14ac:dyDescent="0.15">
      <c r="A32" s="77">
        <v>2005</v>
      </c>
      <c r="B32" s="77">
        <v>127</v>
      </c>
      <c r="C32" s="77">
        <v>489.6</v>
      </c>
      <c r="D32" s="77">
        <v>2.7199999999999998</v>
      </c>
      <c r="E32" s="77">
        <v>124.1</v>
      </c>
      <c r="F32" s="77"/>
      <c r="G32" s="77">
        <v>2.7199999999999998</v>
      </c>
      <c r="H32" s="77">
        <v>2005</v>
      </c>
      <c r="I32" s="77">
        <v>489.6</v>
      </c>
      <c r="J32" s="77">
        <v>89.36</v>
      </c>
      <c r="K32" s="77"/>
      <c r="L32" s="77">
        <v>2005</v>
      </c>
      <c r="M32" s="77">
        <v>280</v>
      </c>
      <c r="N32" s="77">
        <v>489.6</v>
      </c>
      <c r="O32" s="77">
        <v>276.60000000000002</v>
      </c>
      <c r="Q32" s="77">
        <v>2005</v>
      </c>
      <c r="R32" s="86">
        <f t="shared" ca="1" si="0"/>
        <v>489.43115963441369</v>
      </c>
      <c r="S32" s="86">
        <f t="shared" ca="1" si="1"/>
        <v>278.98465560030741</v>
      </c>
      <c r="T32" s="86">
        <f t="shared" ca="1" si="2"/>
        <v>127.84650403410625</v>
      </c>
      <c r="U32" s="82">
        <v>92.5</v>
      </c>
      <c r="V32" s="82">
        <v>-9.8999999999999773</v>
      </c>
      <c r="W32" s="87">
        <f t="shared" ca="1" si="3"/>
        <v>2.5114851111589855</v>
      </c>
      <c r="X32" s="82">
        <v>89.36</v>
      </c>
      <c r="Y32" s="86">
        <f t="shared" ca="1" si="4"/>
        <v>275.02767441428875</v>
      </c>
      <c r="Z32" s="86">
        <f t="shared" ca="1" si="4"/>
        <v>127.73184622269321</v>
      </c>
      <c r="AA32" s="77">
        <v>489.6</v>
      </c>
      <c r="AB32" s="77">
        <v>2.7199999999999998</v>
      </c>
    </row>
    <row r="33" spans="1:28" x14ac:dyDescent="0.15">
      <c r="A33" s="77">
        <v>2006</v>
      </c>
      <c r="B33" s="77">
        <v>126.9</v>
      </c>
      <c r="C33" s="77">
        <v>496.6</v>
      </c>
      <c r="D33" s="77">
        <v>2.54</v>
      </c>
      <c r="E33" s="77">
        <v>127</v>
      </c>
      <c r="F33" s="77"/>
      <c r="G33" s="77">
        <v>2.54</v>
      </c>
      <c r="H33" s="77">
        <v>2006</v>
      </c>
      <c r="I33" s="77">
        <v>496.6</v>
      </c>
      <c r="J33" s="77">
        <v>89.87</v>
      </c>
      <c r="K33" s="77"/>
      <c r="L33" s="77">
        <v>2006</v>
      </c>
      <c r="M33" s="77">
        <v>282.89999999999998</v>
      </c>
      <c r="N33" s="77">
        <v>496.6</v>
      </c>
      <c r="O33" s="77">
        <v>280</v>
      </c>
      <c r="Q33" s="77">
        <v>2006</v>
      </c>
      <c r="R33" s="86">
        <f t="shared" ca="1" si="0"/>
        <v>497.9430006638172</v>
      </c>
      <c r="S33" s="86">
        <f t="shared" ca="1" si="1"/>
        <v>283.19997567922519</v>
      </c>
      <c r="T33" s="86">
        <f t="shared" ca="1" si="2"/>
        <v>127.94302498459197</v>
      </c>
      <c r="U33" s="82">
        <v>92.6</v>
      </c>
      <c r="V33" s="82">
        <v>-5.7999999999999545</v>
      </c>
      <c r="W33" s="87">
        <f t="shared" ca="1" si="3"/>
        <v>2.4848532077825078</v>
      </c>
      <c r="X33" s="82">
        <v>89.87</v>
      </c>
      <c r="Y33" s="86">
        <f t="shared" ca="1" si="4"/>
        <v>278.98465560030741</v>
      </c>
      <c r="Z33" s="86">
        <f t="shared" ca="1" si="4"/>
        <v>127.84650403410625</v>
      </c>
      <c r="AA33" s="77">
        <v>496.6</v>
      </c>
      <c r="AB33" s="77">
        <v>2.54</v>
      </c>
    </row>
    <row r="34" spans="1:28" x14ac:dyDescent="0.15">
      <c r="A34" s="77">
        <v>2007</v>
      </c>
      <c r="B34" s="77">
        <v>126.2</v>
      </c>
      <c r="C34" s="77">
        <v>504.8</v>
      </c>
      <c r="D34" s="77">
        <v>2.61</v>
      </c>
      <c r="E34" s="77">
        <v>126.9</v>
      </c>
      <c r="F34" s="77"/>
      <c r="G34" s="77">
        <v>2.61</v>
      </c>
      <c r="H34" s="77">
        <v>2007</v>
      </c>
      <c r="I34" s="77">
        <v>504.8</v>
      </c>
      <c r="J34" s="77">
        <v>90.69</v>
      </c>
      <c r="K34" s="77"/>
      <c r="L34" s="77">
        <v>2007</v>
      </c>
      <c r="M34" s="77">
        <v>285.5</v>
      </c>
      <c r="N34" s="77">
        <v>504.8</v>
      </c>
      <c r="O34" s="77">
        <v>282.89999999999998</v>
      </c>
      <c r="Q34" s="77">
        <v>2007</v>
      </c>
      <c r="R34" s="86">
        <f t="shared" ca="1" si="0"/>
        <v>509.26911673720838</v>
      </c>
      <c r="S34" s="86">
        <f t="shared" ca="1" si="1"/>
        <v>288.14551749117345</v>
      </c>
      <c r="T34" s="86">
        <f t="shared" ca="1" si="2"/>
        <v>128.02359924603493</v>
      </c>
      <c r="U34" s="82">
        <v>93.6</v>
      </c>
      <c r="V34" s="82">
        <v>-0.49999999999998579</v>
      </c>
      <c r="W34" s="87">
        <f t="shared" ca="1" si="3"/>
        <v>2.4416028846463922</v>
      </c>
      <c r="X34" s="82">
        <v>90.69</v>
      </c>
      <c r="Y34" s="86">
        <f t="shared" ca="1" si="4"/>
        <v>283.19997567922519</v>
      </c>
      <c r="Z34" s="86">
        <f t="shared" ca="1" si="4"/>
        <v>127.94302498459197</v>
      </c>
      <c r="AA34" s="77">
        <v>504.8</v>
      </c>
      <c r="AB34" s="77">
        <v>2.61</v>
      </c>
    </row>
    <row r="35" spans="1:28" x14ac:dyDescent="0.15">
      <c r="A35" s="77">
        <v>2008</v>
      </c>
      <c r="B35" s="77">
        <v>122.7</v>
      </c>
      <c r="C35" s="77">
        <v>499.3</v>
      </c>
      <c r="D35" s="77">
        <v>2.8899999999999997</v>
      </c>
      <c r="E35" s="77">
        <v>126.2</v>
      </c>
      <c r="F35" s="77"/>
      <c r="G35" s="77">
        <v>2.8899999999999997</v>
      </c>
      <c r="H35" s="77">
        <v>2008</v>
      </c>
      <c r="I35" s="77">
        <v>499.3</v>
      </c>
      <c r="J35" s="77">
        <v>92.27</v>
      </c>
      <c r="K35" s="77"/>
      <c r="L35" s="77">
        <v>2008</v>
      </c>
      <c r="M35" s="77">
        <v>282.60000000000002</v>
      </c>
      <c r="N35" s="77">
        <v>499.3</v>
      </c>
      <c r="O35" s="77">
        <v>285.5</v>
      </c>
      <c r="Q35" s="77">
        <v>2008</v>
      </c>
      <c r="R35" s="86">
        <f t="shared" ca="1" si="0"/>
        <v>514.41684833999045</v>
      </c>
      <c r="S35" s="86">
        <f t="shared" ca="1" si="1"/>
        <v>292.30778683104052</v>
      </c>
      <c r="T35" s="86">
        <f t="shared" ca="1" si="2"/>
        <v>128.10906150894994</v>
      </c>
      <c r="U35" s="82">
        <v>93.6</v>
      </c>
      <c r="V35" s="82">
        <v>0.39999999999999147</v>
      </c>
      <c r="W35" s="87">
        <f t="shared" ca="1" si="3"/>
        <v>2.3552251596936218</v>
      </c>
      <c r="X35" s="82">
        <v>92.27</v>
      </c>
      <c r="Y35" s="86">
        <f t="shared" ca="1" si="4"/>
        <v>288.14551749117345</v>
      </c>
      <c r="Z35" s="86">
        <f t="shared" ca="1" si="4"/>
        <v>128.02359924603493</v>
      </c>
      <c r="AA35" s="77">
        <v>499.3</v>
      </c>
      <c r="AB35" s="77">
        <v>2.8899999999999997</v>
      </c>
    </row>
    <row r="36" spans="1:28" x14ac:dyDescent="0.15">
      <c r="A36" s="77">
        <v>2009</v>
      </c>
      <c r="B36" s="77">
        <v>102.9</v>
      </c>
      <c r="C36" s="77">
        <v>472.2</v>
      </c>
      <c r="D36" s="77">
        <v>2.33</v>
      </c>
      <c r="E36" s="77">
        <v>122.7</v>
      </c>
      <c r="F36" s="77"/>
      <c r="G36" s="77">
        <v>2.33</v>
      </c>
      <c r="H36" s="77">
        <v>2009</v>
      </c>
      <c r="I36" s="77">
        <v>472.2</v>
      </c>
      <c r="J36" s="77">
        <v>94.51</v>
      </c>
      <c r="K36" s="77"/>
      <c r="L36" s="77">
        <v>2009</v>
      </c>
      <c r="M36" s="77">
        <v>280.60000000000002</v>
      </c>
      <c r="N36" s="77">
        <v>472.2</v>
      </c>
      <c r="O36" s="77">
        <v>282.60000000000002</v>
      </c>
      <c r="Q36" s="77">
        <v>2009</v>
      </c>
      <c r="R36" s="86">
        <f t="shared" ca="1" si="0"/>
        <v>511.21202768112778</v>
      </c>
      <c r="S36" s="86">
        <f t="shared" ca="1" si="1"/>
        <v>294.29236059240054</v>
      </c>
      <c r="T36" s="86">
        <f t="shared" ca="1" si="2"/>
        <v>128.21966708872731</v>
      </c>
      <c r="U36" s="82">
        <v>95.5</v>
      </c>
      <c r="V36" s="82">
        <v>-6.8000000000000398</v>
      </c>
      <c r="W36" s="87">
        <f t="shared" ca="1" si="3"/>
        <v>2.2308498276921549</v>
      </c>
      <c r="X36" s="82">
        <v>94.51</v>
      </c>
      <c r="Y36" s="86">
        <f t="shared" ca="1" si="4"/>
        <v>292.30778683104052</v>
      </c>
      <c r="Z36" s="86">
        <f t="shared" ca="1" si="4"/>
        <v>128.10906150894994</v>
      </c>
      <c r="AA36" s="77">
        <v>472.2</v>
      </c>
      <c r="AB36" s="77">
        <v>2.33</v>
      </c>
    </row>
    <row r="37" spans="1:28" x14ac:dyDescent="0.15">
      <c r="A37" s="77">
        <v>2010</v>
      </c>
      <c r="B37" s="77">
        <v>105.9</v>
      </c>
      <c r="C37" s="77">
        <v>492</v>
      </c>
      <c r="D37" s="77">
        <v>3.5</v>
      </c>
      <c r="E37" s="77">
        <v>102.9</v>
      </c>
      <c r="F37" s="77"/>
      <c r="G37" s="77">
        <v>3.5</v>
      </c>
      <c r="H37" s="77">
        <v>2010</v>
      </c>
      <c r="I37" s="77">
        <v>492</v>
      </c>
      <c r="J37" s="77">
        <v>98.34</v>
      </c>
      <c r="K37" s="77"/>
      <c r="L37" s="77">
        <v>2010</v>
      </c>
      <c r="M37" s="77">
        <v>287.39999999999998</v>
      </c>
      <c r="N37" s="77">
        <v>492</v>
      </c>
      <c r="O37" s="77">
        <v>280.60000000000002</v>
      </c>
      <c r="Q37" s="77">
        <v>2010</v>
      </c>
      <c r="R37" s="86">
        <f t="shared" ca="1" si="0"/>
        <v>525.46748251389886</v>
      </c>
      <c r="S37" s="86">
        <f t="shared" ca="1" si="1"/>
        <v>298.41839956101654</v>
      </c>
      <c r="T37" s="86">
        <f t="shared" ca="1" si="2"/>
        <v>128.34908295288238</v>
      </c>
      <c r="U37" s="82">
        <v>97.3</v>
      </c>
      <c r="V37" s="82">
        <v>1.4000000000000199</v>
      </c>
      <c r="W37" s="87">
        <f t="shared" ca="1" si="3"/>
        <v>2.0217899988638388</v>
      </c>
      <c r="X37" s="82">
        <v>98.34</v>
      </c>
      <c r="Y37" s="86">
        <f t="shared" ca="1" si="4"/>
        <v>294.29236059240054</v>
      </c>
      <c r="Z37" s="86">
        <f t="shared" ca="1" si="4"/>
        <v>128.21966708872731</v>
      </c>
      <c r="AA37" s="77">
        <v>492</v>
      </c>
      <c r="AB37" s="77">
        <v>3.5</v>
      </c>
    </row>
    <row r="38" spans="1:28" x14ac:dyDescent="0.15">
      <c r="A38" s="77">
        <v>2011</v>
      </c>
      <c r="B38" s="77">
        <v>108.7</v>
      </c>
      <c r="C38" s="77">
        <v>491.5</v>
      </c>
      <c r="D38" s="77">
        <v>3.17</v>
      </c>
      <c r="E38" s="77">
        <v>105.9</v>
      </c>
      <c r="F38" s="77"/>
      <c r="G38" s="77">
        <v>3.17</v>
      </c>
      <c r="H38" s="77">
        <v>2011</v>
      </c>
      <c r="I38" s="77">
        <v>491.5</v>
      </c>
      <c r="J38" s="77">
        <v>102.21</v>
      </c>
      <c r="K38" s="77"/>
      <c r="L38" s="77">
        <v>2011</v>
      </c>
      <c r="M38" s="77">
        <v>286.3</v>
      </c>
      <c r="N38" s="77">
        <v>491.5</v>
      </c>
      <c r="O38" s="77">
        <v>287.39999999999998</v>
      </c>
      <c r="Q38" s="77">
        <v>2011</v>
      </c>
      <c r="R38" s="86">
        <f t="shared" ca="1" si="0"/>
        <v>526.18542715463286</v>
      </c>
      <c r="S38" s="86">
        <f t="shared" ca="1" si="1"/>
        <v>301.17037012516289</v>
      </c>
      <c r="T38" s="86">
        <f t="shared" ca="1" si="2"/>
        <v>128.51505702947003</v>
      </c>
      <c r="U38" s="82">
        <v>99.2</v>
      </c>
      <c r="V38" s="82">
        <v>-2.7000000000000171</v>
      </c>
      <c r="W38" s="87">
        <f t="shared" ca="1" si="3"/>
        <v>1.8080503157847865</v>
      </c>
      <c r="X38" s="82">
        <v>102.21</v>
      </c>
      <c r="Y38" s="86">
        <f t="shared" ca="1" si="4"/>
        <v>298.41839956101654</v>
      </c>
      <c r="Z38" s="86">
        <f t="shared" ca="1" si="4"/>
        <v>128.34908295288238</v>
      </c>
      <c r="AA38" s="77">
        <v>491.5</v>
      </c>
      <c r="AB38" s="77">
        <v>3.17</v>
      </c>
    </row>
    <row r="39" spans="1:28" x14ac:dyDescent="0.15">
      <c r="A39" s="77">
        <v>2012</v>
      </c>
      <c r="B39" s="77">
        <v>112.7</v>
      </c>
      <c r="C39" s="77">
        <v>498.8</v>
      </c>
      <c r="D39" s="77">
        <v>2.17</v>
      </c>
      <c r="E39" s="77">
        <v>108.7</v>
      </c>
      <c r="F39" s="77"/>
      <c r="G39" s="77">
        <v>2.17</v>
      </c>
      <c r="H39" s="77">
        <v>2012</v>
      </c>
      <c r="I39" s="77">
        <v>498.8</v>
      </c>
      <c r="J39" s="77">
        <v>105.22</v>
      </c>
      <c r="K39" s="77"/>
      <c r="L39" s="77">
        <v>2012</v>
      </c>
      <c r="M39" s="77">
        <v>292.10000000000002</v>
      </c>
      <c r="N39" s="77">
        <v>498.8</v>
      </c>
      <c r="O39" s="77">
        <v>286.3</v>
      </c>
      <c r="Q39" s="77">
        <v>2012</v>
      </c>
      <c r="R39" s="86">
        <f t="shared" ca="1" si="0"/>
        <v>525.4690330419678</v>
      </c>
      <c r="S39" s="86">
        <f t="shared" ca="1" si="1"/>
        <v>302.76507177673057</v>
      </c>
      <c r="T39" s="86">
        <f t="shared" ca="1" si="2"/>
        <v>128.70396126523718</v>
      </c>
      <c r="U39" s="82">
        <v>100.9</v>
      </c>
      <c r="V39" s="82">
        <v>-6.9000000000000199</v>
      </c>
      <c r="W39" s="87">
        <f t="shared" ca="1" si="3"/>
        <v>1.6415758114111512</v>
      </c>
      <c r="X39" s="82">
        <v>105.22</v>
      </c>
      <c r="Y39" s="86">
        <f t="shared" ca="1" si="4"/>
        <v>301.17037012516289</v>
      </c>
      <c r="Z39" s="86">
        <f t="shared" ca="1" si="4"/>
        <v>128.51505702947003</v>
      </c>
      <c r="AA39" s="77">
        <v>498.8</v>
      </c>
      <c r="AB39" s="77">
        <v>2.17</v>
      </c>
    </row>
    <row r="40" spans="1:28" x14ac:dyDescent="0.15">
      <c r="A40" s="77">
        <v>2013</v>
      </c>
      <c r="B40" s="77">
        <v>116.3</v>
      </c>
      <c r="C40" s="77">
        <v>508.8</v>
      </c>
      <c r="D40" s="77">
        <v>1.6300000000000001</v>
      </c>
      <c r="E40" s="77">
        <v>112.7</v>
      </c>
      <c r="F40" s="77"/>
      <c r="G40" s="77">
        <v>1.6300000000000001</v>
      </c>
      <c r="H40" s="77">
        <v>2013</v>
      </c>
      <c r="I40" s="77">
        <v>508.8</v>
      </c>
      <c r="J40" s="77">
        <v>108.65</v>
      </c>
      <c r="K40" s="77"/>
      <c r="L40" s="77">
        <v>2013</v>
      </c>
      <c r="M40" s="77">
        <v>299</v>
      </c>
      <c r="N40" s="77">
        <v>508.8</v>
      </c>
      <c r="O40" s="77">
        <v>292.10000000000002</v>
      </c>
      <c r="Q40" s="77">
        <v>2013</v>
      </c>
      <c r="R40" s="86">
        <f t="shared" ca="1" si="0"/>
        <v>526.37109894627417</v>
      </c>
      <c r="S40" s="86">
        <f t="shared" ca="1" si="1"/>
        <v>303.95453029541869</v>
      </c>
      <c r="T40" s="86">
        <f t="shared" ca="1" si="2"/>
        <v>128.91656865085542</v>
      </c>
      <c r="U40" s="82">
        <v>102.4</v>
      </c>
      <c r="V40" s="82">
        <v>-8.8999999999999915</v>
      </c>
      <c r="W40" s="87">
        <f t="shared" ca="1" si="3"/>
        <v>1.4521857546131232</v>
      </c>
      <c r="X40" s="82">
        <v>108.65</v>
      </c>
      <c r="Y40" s="86">
        <f t="shared" ca="1" si="4"/>
        <v>302.76507177673057</v>
      </c>
      <c r="Z40" s="86">
        <f t="shared" ca="1" si="4"/>
        <v>128.70396126523718</v>
      </c>
      <c r="AA40" s="77">
        <v>508.8</v>
      </c>
      <c r="AB40" s="77">
        <v>1.6300000000000001</v>
      </c>
    </row>
    <row r="41" spans="1:28" x14ac:dyDescent="0.15">
      <c r="A41" s="77">
        <v>2014</v>
      </c>
      <c r="B41" s="77">
        <v>120.3</v>
      </c>
      <c r="C41" s="77">
        <v>510.7</v>
      </c>
      <c r="D41" s="77">
        <v>-0.53</v>
      </c>
      <c r="E41" s="77">
        <v>116.3</v>
      </c>
      <c r="F41" s="77"/>
      <c r="G41" s="77">
        <v>-0.53</v>
      </c>
      <c r="H41" s="77">
        <v>2014</v>
      </c>
      <c r="I41" s="77">
        <v>510.7</v>
      </c>
      <c r="J41" s="77">
        <v>109.74</v>
      </c>
      <c r="K41" s="77"/>
      <c r="L41" s="77">
        <v>2014</v>
      </c>
      <c r="M41" s="77">
        <v>296.39999999999998</v>
      </c>
      <c r="N41" s="77">
        <v>510.7</v>
      </c>
      <c r="O41" s="77">
        <v>299</v>
      </c>
      <c r="Q41" s="77">
        <v>2014</v>
      </c>
      <c r="R41" s="86">
        <f t="shared" ca="1" si="0"/>
        <v>528.19003859575048</v>
      </c>
      <c r="S41" s="86">
        <f t="shared" ca="1" si="1"/>
        <v>305.0726231116343</v>
      </c>
      <c r="T41" s="86">
        <f t="shared" ca="1" si="2"/>
        <v>129.11741548411615</v>
      </c>
      <c r="U41" s="82">
        <v>102.9</v>
      </c>
      <c r="V41" s="82">
        <v>-8.8999999999999915</v>
      </c>
      <c r="W41" s="87">
        <f t="shared" ca="1" si="3"/>
        <v>1.3922800707418252</v>
      </c>
      <c r="X41" s="82">
        <v>109.74</v>
      </c>
      <c r="Y41" s="86">
        <f t="shared" ca="1" si="4"/>
        <v>303.95453029541869</v>
      </c>
      <c r="Z41" s="86">
        <f t="shared" ca="1" si="4"/>
        <v>128.91656865085542</v>
      </c>
      <c r="AA41" s="77">
        <v>510.7</v>
      </c>
      <c r="AB41" s="77">
        <v>-0.53</v>
      </c>
    </row>
    <row r="42" spans="1:28" x14ac:dyDescent="0.15">
      <c r="A42" s="77">
        <v>2015</v>
      </c>
      <c r="B42" s="77">
        <v>123.8</v>
      </c>
      <c r="C42" s="77">
        <v>517.6</v>
      </c>
      <c r="D42" s="77">
        <v>-1.0000000000000002</v>
      </c>
      <c r="E42" s="77">
        <v>120.3</v>
      </c>
      <c r="F42" s="77"/>
      <c r="G42" s="77">
        <v>-1.0000000000000002</v>
      </c>
      <c r="H42" s="77">
        <v>2015</v>
      </c>
      <c r="I42" s="77">
        <v>517.6</v>
      </c>
      <c r="J42" s="77">
        <v>110.64</v>
      </c>
      <c r="K42" s="77"/>
      <c r="L42" s="77">
        <v>2015</v>
      </c>
      <c r="M42" s="77">
        <v>296.3</v>
      </c>
      <c r="N42" s="77">
        <v>517.6</v>
      </c>
      <c r="O42" s="77">
        <v>296.39999999999998</v>
      </c>
      <c r="Q42" s="77">
        <v>2015</v>
      </c>
      <c r="R42" s="86">
        <f t="shared" ca="1" si="0"/>
        <v>533.68652171961412</v>
      </c>
      <c r="S42" s="86">
        <f t="shared" ca="1" si="1"/>
        <v>306.88650687915981</v>
      </c>
      <c r="T42" s="86">
        <f t="shared" ca="1" si="2"/>
        <v>129.30001484045425</v>
      </c>
      <c r="U42" s="82">
        <v>104.5</v>
      </c>
      <c r="V42" s="82">
        <v>-6.9999999999999858</v>
      </c>
      <c r="W42" s="87">
        <f t="shared" ca="1" si="3"/>
        <v>1.3435452968717216</v>
      </c>
      <c r="X42" s="82">
        <v>110.64</v>
      </c>
      <c r="Y42" s="86">
        <f t="shared" ca="1" si="4"/>
        <v>305.0726231116343</v>
      </c>
      <c r="Z42" s="86">
        <f t="shared" ca="1" si="4"/>
        <v>129.11741548411615</v>
      </c>
      <c r="AA42" s="77">
        <v>517.6</v>
      </c>
      <c r="AB42" s="77">
        <v>-1.0000000000000002</v>
      </c>
    </row>
    <row r="44" spans="1:28" x14ac:dyDescent="0.15">
      <c r="A44" s="76" t="s">
        <v>298</v>
      </c>
      <c r="B44" s="76" t="s">
        <v>299</v>
      </c>
      <c r="I44" s="76" t="s">
        <v>298</v>
      </c>
      <c r="J44" s="76" t="s">
        <v>275</v>
      </c>
      <c r="Q44" s="76" t="s">
        <v>298</v>
      </c>
      <c r="R44" s="76" t="s">
        <v>281</v>
      </c>
    </row>
    <row r="45" spans="1:28" ht="14.25" thickBot="1" x14ac:dyDescent="0.2"/>
    <row r="46" spans="1:28" x14ac:dyDescent="0.15">
      <c r="A46" s="88" t="s">
        <v>300</v>
      </c>
      <c r="B46" s="88"/>
      <c r="I46" s="88" t="s">
        <v>300</v>
      </c>
      <c r="J46" s="88"/>
      <c r="Q46" s="88" t="s">
        <v>300</v>
      </c>
      <c r="R46" s="88"/>
    </row>
    <row r="47" spans="1:28" x14ac:dyDescent="0.15">
      <c r="A47" s="89" t="s">
        <v>301</v>
      </c>
      <c r="B47" s="89">
        <v>0.9395207137625865</v>
      </c>
      <c r="I47" s="89" t="s">
        <v>301</v>
      </c>
      <c r="J47" s="89">
        <v>0.84210614265800765</v>
      </c>
      <c r="Q47" s="89" t="s">
        <v>301</v>
      </c>
      <c r="R47" s="89">
        <v>0.9987497215304203</v>
      </c>
    </row>
    <row r="48" spans="1:28" x14ac:dyDescent="0.15">
      <c r="A48" s="89" t="s">
        <v>302</v>
      </c>
      <c r="B48" s="89">
        <v>0.88269917158895994</v>
      </c>
      <c r="I48" s="89" t="s">
        <v>302</v>
      </c>
      <c r="J48" s="89">
        <v>0.70914275550234873</v>
      </c>
      <c r="Q48" s="89" t="s">
        <v>302</v>
      </c>
      <c r="R48" s="89">
        <v>0.99750100625709204</v>
      </c>
    </row>
    <row r="49" spans="1:23" x14ac:dyDescent="0.15">
      <c r="A49" s="89" t="s">
        <v>303</v>
      </c>
      <c r="B49" s="89">
        <v>0.87134747851692385</v>
      </c>
      <c r="I49" s="89" t="s">
        <v>303</v>
      </c>
      <c r="J49" s="89">
        <v>0.69096417772124552</v>
      </c>
      <c r="Q49" s="89" t="s">
        <v>303</v>
      </c>
      <c r="R49" s="89">
        <v>0.9973448191481602</v>
      </c>
    </row>
    <row r="50" spans="1:23" x14ac:dyDescent="0.15">
      <c r="A50" s="89" t="s">
        <v>304</v>
      </c>
      <c r="B50" s="89">
        <v>6.302438999095183</v>
      </c>
      <c r="I50" s="89" t="s">
        <v>304</v>
      </c>
      <c r="J50" s="89">
        <v>0.84810939750267011</v>
      </c>
      <c r="Q50" s="89" t="s">
        <v>304</v>
      </c>
      <c r="R50" s="89">
        <v>2.2269954109261612</v>
      </c>
    </row>
    <row r="51" spans="1:23" ht="14.25" thickBot="1" x14ac:dyDescent="0.2">
      <c r="A51" s="90" t="s">
        <v>305</v>
      </c>
      <c r="B51" s="90">
        <v>35</v>
      </c>
      <c r="I51" s="90" t="s">
        <v>305</v>
      </c>
      <c r="J51" s="90">
        <v>35</v>
      </c>
      <c r="Q51" s="90" t="s">
        <v>305</v>
      </c>
      <c r="R51" s="90">
        <v>35</v>
      </c>
    </row>
    <row r="53" spans="1:23" ht="14.25" thickBot="1" x14ac:dyDescent="0.2">
      <c r="A53" s="76" t="s">
        <v>306</v>
      </c>
      <c r="I53" s="76" t="s">
        <v>306</v>
      </c>
      <c r="Q53" s="76" t="s">
        <v>306</v>
      </c>
    </row>
    <row r="54" spans="1:23" x14ac:dyDescent="0.15">
      <c r="A54" s="91"/>
      <c r="B54" s="91" t="s">
        <v>307</v>
      </c>
      <c r="C54" s="91" t="s">
        <v>308</v>
      </c>
      <c r="D54" s="91" t="s">
        <v>309</v>
      </c>
      <c r="E54" s="91" t="s">
        <v>310</v>
      </c>
      <c r="F54" s="91" t="s">
        <v>311</v>
      </c>
      <c r="I54" s="91"/>
      <c r="J54" s="91" t="s">
        <v>307</v>
      </c>
      <c r="K54" s="91" t="s">
        <v>308</v>
      </c>
      <c r="L54" s="91" t="s">
        <v>309</v>
      </c>
      <c r="M54" s="91" t="s">
        <v>310</v>
      </c>
      <c r="N54" s="91" t="s">
        <v>311</v>
      </c>
      <c r="Q54" s="91"/>
      <c r="R54" s="91" t="s">
        <v>307</v>
      </c>
      <c r="S54" s="91" t="s">
        <v>308</v>
      </c>
      <c r="T54" s="91" t="s">
        <v>309</v>
      </c>
      <c r="U54" s="91" t="s">
        <v>310</v>
      </c>
      <c r="V54" s="91" t="s">
        <v>311</v>
      </c>
    </row>
    <row r="55" spans="1:23" x14ac:dyDescent="0.15">
      <c r="A55" s="89" t="s">
        <v>312</v>
      </c>
      <c r="B55" s="89">
        <v>3</v>
      </c>
      <c r="C55" s="89">
        <v>9265.9645711146331</v>
      </c>
      <c r="D55" s="89">
        <v>3088.654857038211</v>
      </c>
      <c r="E55" s="89">
        <v>77.759252825766538</v>
      </c>
      <c r="F55" s="89">
        <v>1.6096050716920451E-14</v>
      </c>
      <c r="I55" s="89" t="s">
        <v>312</v>
      </c>
      <c r="J55" s="89">
        <v>2</v>
      </c>
      <c r="K55" s="89">
        <v>56.118688681479327</v>
      </c>
      <c r="L55" s="89">
        <v>28.059344340739663</v>
      </c>
      <c r="M55" s="89">
        <v>39.009803959444454</v>
      </c>
      <c r="N55" s="89">
        <v>2.6234824702371864E-9</v>
      </c>
      <c r="Q55" s="89" t="s">
        <v>312</v>
      </c>
      <c r="R55" s="89">
        <v>2</v>
      </c>
      <c r="S55" s="89">
        <v>63348.567154642267</v>
      </c>
      <c r="T55" s="89">
        <v>31674.283577321134</v>
      </c>
      <c r="U55" s="89">
        <v>6386.5770554277296</v>
      </c>
      <c r="V55" s="89">
        <v>2.313357217157616E-42</v>
      </c>
    </row>
    <row r="56" spans="1:23" x14ac:dyDescent="0.15">
      <c r="A56" s="89" t="s">
        <v>313</v>
      </c>
      <c r="B56" s="89">
        <v>31</v>
      </c>
      <c r="C56" s="89">
        <v>1231.3428574567924</v>
      </c>
      <c r="D56" s="89">
        <v>39.720737337315889</v>
      </c>
      <c r="E56" s="89"/>
      <c r="F56" s="89"/>
      <c r="I56" s="89" t="s">
        <v>313</v>
      </c>
      <c r="J56" s="89">
        <v>32</v>
      </c>
      <c r="K56" s="89">
        <v>23.01726560423495</v>
      </c>
      <c r="L56" s="89">
        <v>0.71928955013234219</v>
      </c>
      <c r="M56" s="89"/>
      <c r="N56" s="89"/>
      <c r="Q56" s="89" t="s">
        <v>313</v>
      </c>
      <c r="R56" s="89">
        <v>32</v>
      </c>
      <c r="S56" s="89">
        <v>158.70427392915778</v>
      </c>
      <c r="T56" s="89">
        <v>4.9595085602861806</v>
      </c>
      <c r="U56" s="89"/>
      <c r="V56" s="89"/>
    </row>
    <row r="57" spans="1:23" ht="14.25" thickBot="1" x14ac:dyDescent="0.2">
      <c r="A57" s="90" t="s">
        <v>314</v>
      </c>
      <c r="B57" s="90">
        <v>34</v>
      </c>
      <c r="C57" s="90">
        <v>10497.307428571425</v>
      </c>
      <c r="D57" s="90"/>
      <c r="E57" s="90"/>
      <c r="F57" s="90"/>
      <c r="I57" s="90" t="s">
        <v>314</v>
      </c>
      <c r="J57" s="90">
        <v>34</v>
      </c>
      <c r="K57" s="90">
        <v>79.135954285714277</v>
      </c>
      <c r="L57" s="90"/>
      <c r="M57" s="90"/>
      <c r="N57" s="90"/>
      <c r="Q57" s="90" t="s">
        <v>314</v>
      </c>
      <c r="R57" s="90">
        <v>34</v>
      </c>
      <c r="S57" s="90">
        <v>63507.271428571425</v>
      </c>
      <c r="T57" s="90"/>
      <c r="U57" s="90"/>
      <c r="V57" s="90"/>
    </row>
    <row r="58" spans="1:23" ht="14.25" thickBot="1" x14ac:dyDescent="0.2"/>
    <row r="59" spans="1:23" x14ac:dyDescent="0.15">
      <c r="A59" s="92"/>
      <c r="B59" s="93" t="s">
        <v>285</v>
      </c>
      <c r="C59" s="92" t="s">
        <v>304</v>
      </c>
      <c r="D59" s="92" t="s">
        <v>315</v>
      </c>
      <c r="E59" s="91" t="s">
        <v>316</v>
      </c>
      <c r="F59" s="91" t="s">
        <v>317</v>
      </c>
      <c r="G59" s="91" t="s">
        <v>318</v>
      </c>
      <c r="I59" s="92"/>
      <c r="J59" s="93" t="s">
        <v>285</v>
      </c>
      <c r="K59" s="92" t="s">
        <v>304</v>
      </c>
      <c r="L59" s="92" t="s">
        <v>315</v>
      </c>
      <c r="M59" s="91" t="s">
        <v>316</v>
      </c>
      <c r="N59" s="91" t="s">
        <v>317</v>
      </c>
      <c r="O59" s="91" t="s">
        <v>318</v>
      </c>
      <c r="Q59" s="92"/>
      <c r="R59" s="93" t="s">
        <v>285</v>
      </c>
      <c r="S59" s="92" t="s">
        <v>304</v>
      </c>
      <c r="T59" s="92" t="s">
        <v>315</v>
      </c>
      <c r="U59" s="91" t="s">
        <v>316</v>
      </c>
      <c r="V59" s="91" t="s">
        <v>317</v>
      </c>
      <c r="W59" s="91" t="s">
        <v>318</v>
      </c>
    </row>
    <row r="60" spans="1:23" x14ac:dyDescent="0.15">
      <c r="A60" s="94" t="s">
        <v>286</v>
      </c>
      <c r="B60" s="95">
        <v>15.723982304139469</v>
      </c>
      <c r="C60" s="94">
        <v>14.240408966239659</v>
      </c>
      <c r="D60" s="94">
        <v>1.1041805289031361</v>
      </c>
      <c r="E60" s="89">
        <v>0.27801212969675193</v>
      </c>
      <c r="F60" s="89">
        <v>-13.319523264690293</v>
      </c>
      <c r="G60" s="89">
        <v>44.767487872969227</v>
      </c>
      <c r="I60" s="94" t="s">
        <v>286</v>
      </c>
      <c r="J60" s="95">
        <v>7.3605775997823262</v>
      </c>
      <c r="K60" s="94">
        <v>1.5161296882105493</v>
      </c>
      <c r="L60" s="94">
        <v>4.8548469547284148</v>
      </c>
      <c r="M60" s="89">
        <v>3.0288056859991296E-5</v>
      </c>
      <c r="N60" s="89">
        <v>4.2723224848564918</v>
      </c>
      <c r="O60" s="89">
        <v>10.448832714708161</v>
      </c>
      <c r="Q60" s="94" t="s">
        <v>286</v>
      </c>
      <c r="R60" s="95">
        <v>6.5866410547061776</v>
      </c>
      <c r="S60" s="94">
        <v>2.7361774808414183</v>
      </c>
      <c r="T60" s="94">
        <v>2.407241891589825</v>
      </c>
      <c r="U60" s="89">
        <v>2.2015664763609562E-2</v>
      </c>
      <c r="V60" s="89">
        <v>1.0132299103556308</v>
      </c>
      <c r="W60" s="89">
        <v>12.160052199056725</v>
      </c>
    </row>
    <row r="61" spans="1:23" x14ac:dyDescent="0.15">
      <c r="A61" s="96" t="s">
        <v>274</v>
      </c>
      <c r="B61" s="95">
        <v>-1.3826035049981959E-3</v>
      </c>
      <c r="C61" s="94">
        <v>3.0808321503250028E-2</v>
      </c>
      <c r="D61" s="94">
        <v>-4.487759921787178E-2</v>
      </c>
      <c r="E61" s="89">
        <v>0.96449271612995502</v>
      </c>
      <c r="F61" s="89">
        <v>-6.421658947178023E-2</v>
      </c>
      <c r="G61" s="89">
        <v>6.1451382461783839E-2</v>
      </c>
      <c r="I61" s="96" t="s">
        <v>274</v>
      </c>
      <c r="J61" s="95">
        <v>1.8240466451479388E-4</v>
      </c>
      <c r="K61" s="94">
        <v>6.7357976578318766E-3</v>
      </c>
      <c r="L61" s="94">
        <v>2.7079890724257063E-2</v>
      </c>
      <c r="M61" s="89">
        <v>0.9785641919304795</v>
      </c>
      <c r="N61" s="89">
        <v>-1.3537966179523409E-2</v>
      </c>
      <c r="O61" s="89">
        <v>1.3902775508552997E-2</v>
      </c>
      <c r="Q61" s="96" t="s">
        <v>274</v>
      </c>
      <c r="R61" s="95">
        <v>0.20146286639027922</v>
      </c>
      <c r="S61" s="94">
        <v>4.2245572488848374E-2</v>
      </c>
      <c r="T61" s="94">
        <v>4.7688516102713407</v>
      </c>
      <c r="U61" s="89">
        <v>3.8860135342778567E-5</v>
      </c>
      <c r="V61" s="89">
        <v>0.11541145117418324</v>
      </c>
      <c r="W61" s="89">
        <v>0.28751428160637521</v>
      </c>
    </row>
    <row r="62" spans="1:23" ht="14.25" thickBot="1" x14ac:dyDescent="0.2">
      <c r="A62" s="96" t="s">
        <v>275</v>
      </c>
      <c r="B62" s="95">
        <v>-0.24356995601353473</v>
      </c>
      <c r="C62" s="94">
        <v>1.2187665414154925</v>
      </c>
      <c r="D62" s="94">
        <v>-0.19984955915400268</v>
      </c>
      <c r="E62" s="89">
        <v>0.84290345840390457</v>
      </c>
      <c r="F62" s="89">
        <v>-2.7292607052484765</v>
      </c>
      <c r="G62" s="89">
        <v>2.2421207932214067</v>
      </c>
      <c r="I62" s="97" t="s">
        <v>277</v>
      </c>
      <c r="J62" s="98">
        <v>-5.5263731144802403E-2</v>
      </c>
      <c r="K62" s="99">
        <v>2.0934778521692943E-2</v>
      </c>
      <c r="L62" s="99">
        <v>-2.6398049106436576</v>
      </c>
      <c r="M62" s="90">
        <v>1.2713746825222298E-2</v>
      </c>
      <c r="N62" s="90">
        <v>-9.7906479553591122E-2</v>
      </c>
      <c r="O62" s="90">
        <v>-1.2620982736013683E-2</v>
      </c>
      <c r="Q62" s="97" t="s">
        <v>279</v>
      </c>
      <c r="R62" s="98">
        <v>0.63192117155139849</v>
      </c>
      <c r="S62" s="99">
        <v>6.8253963750621593E-2</v>
      </c>
      <c r="T62" s="99">
        <v>9.2583805661490768</v>
      </c>
      <c r="U62" s="90">
        <v>1.4425908121919788E-10</v>
      </c>
      <c r="V62" s="90">
        <v>0.49289239696444032</v>
      </c>
      <c r="W62" s="90">
        <v>0.77094994613835666</v>
      </c>
    </row>
    <row r="63" spans="1:23" ht="14.25" thickBot="1" x14ac:dyDescent="0.2">
      <c r="A63" s="97" t="s">
        <v>319</v>
      </c>
      <c r="B63" s="98">
        <v>0.88788298798297161</v>
      </c>
      <c r="C63" s="99">
        <v>8.0868407162114478E-2</v>
      </c>
      <c r="D63" s="99">
        <v>10.979355463290617</v>
      </c>
      <c r="E63" s="90">
        <v>3.2868822620664741E-12</v>
      </c>
      <c r="F63" s="90">
        <v>0.72295078418717951</v>
      </c>
      <c r="G63" s="90">
        <v>1.0528151917787636</v>
      </c>
    </row>
  </sheetData>
  <phoneticPr fontId="15"/>
  <pageMargins left="0.7" right="0.7" top="0.75" bottom="0.75" header="0.3" footer="0.3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workbookViewId="0">
      <selection activeCell="I36" sqref="I36"/>
    </sheetView>
  </sheetViews>
  <sheetFormatPr defaultRowHeight="13.5" x14ac:dyDescent="0.15"/>
  <cols>
    <col min="1" max="1" width="10" style="55" customWidth="1"/>
    <col min="2" max="12" width="9" style="55"/>
    <col min="13" max="13" width="16" style="55" customWidth="1"/>
    <col min="14" max="16384" width="9" style="55"/>
  </cols>
  <sheetData>
    <row r="1" spans="1:13" x14ac:dyDescent="0.15">
      <c r="A1" s="60" t="s">
        <v>230</v>
      </c>
      <c r="B1" s="55" t="s">
        <v>231</v>
      </c>
      <c r="H1" s="55" t="s">
        <v>232</v>
      </c>
    </row>
    <row r="2" spans="1:13" x14ac:dyDescent="0.15">
      <c r="B2" s="55" t="s">
        <v>233</v>
      </c>
    </row>
    <row r="3" spans="1:13" x14ac:dyDescent="0.15">
      <c r="A3" s="55" t="s">
        <v>234</v>
      </c>
      <c r="H3" s="57" t="s">
        <v>235</v>
      </c>
      <c r="I3" s="66" t="s">
        <v>236</v>
      </c>
      <c r="J3" s="57" t="s">
        <v>235</v>
      </c>
      <c r="K3" s="57" t="s">
        <v>237</v>
      </c>
      <c r="M3" s="60" t="s">
        <v>238</v>
      </c>
    </row>
    <row r="4" spans="1:13" x14ac:dyDescent="0.15">
      <c r="H4" s="65">
        <v>1974</v>
      </c>
      <c r="I4" s="67">
        <v>-11.4</v>
      </c>
      <c r="J4" s="65">
        <v>1990</v>
      </c>
      <c r="K4" s="65">
        <v>-38.700000000000003</v>
      </c>
    </row>
    <row r="5" spans="1:13" x14ac:dyDescent="0.15">
      <c r="A5" s="68" t="s">
        <v>194</v>
      </c>
      <c r="H5" s="65">
        <v>1975</v>
      </c>
      <c r="I5" s="67">
        <v>14.2</v>
      </c>
      <c r="J5" s="65">
        <v>1991</v>
      </c>
      <c r="K5" s="65">
        <v>-3.6</v>
      </c>
    </row>
    <row r="6" spans="1:13" x14ac:dyDescent="0.15">
      <c r="A6" s="55" t="s">
        <v>239</v>
      </c>
      <c r="B6" s="55">
        <v>25</v>
      </c>
      <c r="H6" s="65">
        <v>1976</v>
      </c>
      <c r="I6" s="67">
        <v>14.5</v>
      </c>
      <c r="J6" s="65">
        <v>1992</v>
      </c>
      <c r="K6" s="65">
        <v>-26.4</v>
      </c>
    </row>
    <row r="7" spans="1:13" x14ac:dyDescent="0.15">
      <c r="A7" s="55" t="s">
        <v>240</v>
      </c>
      <c r="B7" s="55">
        <v>40.700000000000003</v>
      </c>
      <c r="H7" s="65">
        <v>1977</v>
      </c>
      <c r="I7" s="67">
        <v>-2.5</v>
      </c>
      <c r="J7" s="65">
        <v>1993</v>
      </c>
      <c r="K7" s="65">
        <v>2.9</v>
      </c>
    </row>
    <row r="8" spans="1:13" x14ac:dyDescent="0.15">
      <c r="A8" s="55" t="s">
        <v>241</v>
      </c>
      <c r="B8" s="55">
        <v>41</v>
      </c>
      <c r="H8" s="65">
        <v>1978</v>
      </c>
      <c r="I8" s="67">
        <v>23.4</v>
      </c>
      <c r="J8" s="65">
        <v>1994</v>
      </c>
      <c r="K8" s="65">
        <v>13.2</v>
      </c>
    </row>
    <row r="9" spans="1:13" x14ac:dyDescent="0.15">
      <c r="A9" s="55" t="s">
        <v>242</v>
      </c>
      <c r="B9" s="55">
        <v>0.9</v>
      </c>
      <c r="H9" s="65">
        <v>1979</v>
      </c>
      <c r="I9" s="67">
        <v>9.5</v>
      </c>
      <c r="J9" s="65">
        <v>1995</v>
      </c>
      <c r="K9" s="65">
        <v>0.7</v>
      </c>
    </row>
    <row r="10" spans="1:13" x14ac:dyDescent="0.15">
      <c r="A10" s="55" t="s">
        <v>243</v>
      </c>
      <c r="B10" s="69">
        <v>-2.492</v>
      </c>
      <c r="H10" s="65">
        <v>1980</v>
      </c>
      <c r="I10" s="67">
        <v>8.3000000000000007</v>
      </c>
      <c r="J10" s="65">
        <v>1996</v>
      </c>
      <c r="K10" s="65">
        <v>-2.6</v>
      </c>
    </row>
    <row r="11" spans="1:13" x14ac:dyDescent="0.15">
      <c r="H11" s="65">
        <v>1981</v>
      </c>
      <c r="I11" s="67">
        <v>7.9</v>
      </c>
      <c r="J11" s="65">
        <v>1997</v>
      </c>
      <c r="K11" s="65">
        <v>-21.2</v>
      </c>
    </row>
    <row r="12" spans="1:13" x14ac:dyDescent="0.15">
      <c r="C12" s="70"/>
      <c r="H12" s="65">
        <v>1982</v>
      </c>
      <c r="I12" s="67">
        <v>4.4000000000000004</v>
      </c>
      <c r="J12" s="65">
        <v>1998</v>
      </c>
      <c r="K12" s="65">
        <v>-9.3000000000000007</v>
      </c>
    </row>
    <row r="13" spans="1:13" x14ac:dyDescent="0.15">
      <c r="H13" s="65">
        <v>1983</v>
      </c>
      <c r="I13" s="67">
        <v>23.4</v>
      </c>
      <c r="J13" s="65">
        <v>1999</v>
      </c>
      <c r="K13" s="65">
        <v>36.799999999999997</v>
      </c>
    </row>
    <row r="14" spans="1:13" x14ac:dyDescent="0.15">
      <c r="H14" s="65">
        <v>1984</v>
      </c>
      <c r="I14" s="67">
        <v>16.7</v>
      </c>
      <c r="J14" s="65">
        <v>2000</v>
      </c>
      <c r="K14" s="65">
        <v>-27.2</v>
      </c>
    </row>
    <row r="15" spans="1:13" x14ac:dyDescent="0.15">
      <c r="A15" s="60" t="s">
        <v>244</v>
      </c>
      <c r="B15" s="55" t="s">
        <v>245</v>
      </c>
      <c r="H15" s="65">
        <v>1985</v>
      </c>
      <c r="I15" s="67">
        <v>13.6</v>
      </c>
      <c r="J15" s="65">
        <v>2001</v>
      </c>
      <c r="K15" s="65">
        <v>-23.5</v>
      </c>
    </row>
    <row r="16" spans="1:13" x14ac:dyDescent="0.15">
      <c r="A16" s="55" t="s">
        <v>246</v>
      </c>
      <c r="H16" s="65">
        <v>1986</v>
      </c>
      <c r="I16" s="67">
        <v>42.6</v>
      </c>
      <c r="J16" s="65">
        <v>2002</v>
      </c>
      <c r="K16" s="65">
        <v>-18.600000000000001</v>
      </c>
    </row>
    <row r="17" spans="1:11" x14ac:dyDescent="0.15">
      <c r="A17" s="55" t="s">
        <v>247</v>
      </c>
      <c r="H17" s="65">
        <v>1987</v>
      </c>
      <c r="I17" s="67">
        <v>15.3</v>
      </c>
      <c r="J17" s="65">
        <v>2003</v>
      </c>
      <c r="K17" s="65">
        <v>24.5</v>
      </c>
    </row>
    <row r="18" spans="1:11" x14ac:dyDescent="0.15">
      <c r="H18" s="65">
        <v>1988</v>
      </c>
      <c r="I18" s="67">
        <v>39.9</v>
      </c>
      <c r="J18" s="65">
        <v>2004</v>
      </c>
      <c r="K18" s="65">
        <v>7.6</v>
      </c>
    </row>
    <row r="19" spans="1:11" x14ac:dyDescent="0.15">
      <c r="A19" s="68" t="s">
        <v>194</v>
      </c>
      <c r="H19" s="65">
        <v>1989</v>
      </c>
      <c r="I19" s="67">
        <v>29</v>
      </c>
      <c r="J19" s="65">
        <v>2005</v>
      </c>
      <c r="K19" s="65">
        <v>40.200000000000003</v>
      </c>
    </row>
    <row r="20" spans="1:11" x14ac:dyDescent="0.15">
      <c r="A20" s="55" t="s">
        <v>193</v>
      </c>
      <c r="D20" s="59" t="s">
        <v>248</v>
      </c>
      <c r="E20" s="59" t="s">
        <v>249</v>
      </c>
      <c r="F20" s="59">
        <f>1.96</f>
        <v>1.96</v>
      </c>
      <c r="J20" s="65">
        <v>2006</v>
      </c>
      <c r="K20" s="65">
        <v>6.9</v>
      </c>
    </row>
    <row r="21" spans="1:11" x14ac:dyDescent="0.15">
      <c r="J21" s="65">
        <v>2007</v>
      </c>
      <c r="K21" s="65">
        <v>-11.1</v>
      </c>
    </row>
    <row r="22" spans="1:11" x14ac:dyDescent="0.15">
      <c r="A22" s="55" t="s">
        <v>250</v>
      </c>
      <c r="B22" s="55">
        <v>154</v>
      </c>
      <c r="D22" s="55" t="s">
        <v>251</v>
      </c>
      <c r="E22" s="55">
        <v>120</v>
      </c>
      <c r="J22" s="65">
        <v>2008</v>
      </c>
      <c r="K22" s="65">
        <v>-42.1</v>
      </c>
    </row>
    <row r="23" spans="1:11" x14ac:dyDescent="0.15">
      <c r="A23" s="55" t="s">
        <v>252</v>
      </c>
      <c r="B23" s="55">
        <v>615</v>
      </c>
      <c r="D23" s="55" t="s">
        <v>253</v>
      </c>
      <c r="E23" s="55">
        <v>606</v>
      </c>
      <c r="J23" s="65">
        <v>2009</v>
      </c>
      <c r="K23" s="65">
        <v>19</v>
      </c>
    </row>
    <row r="24" spans="1:11" x14ac:dyDescent="0.15">
      <c r="A24" s="55" t="s">
        <v>254</v>
      </c>
      <c r="B24" s="55">
        <v>40</v>
      </c>
      <c r="D24" s="55" t="s">
        <v>255</v>
      </c>
      <c r="E24" s="55">
        <v>32</v>
      </c>
    </row>
    <row r="26" spans="1:11" x14ac:dyDescent="0.15">
      <c r="C26" s="71" t="s">
        <v>256</v>
      </c>
      <c r="D26" s="72"/>
    </row>
    <row r="29" spans="1:11" x14ac:dyDescent="0.15">
      <c r="A29" s="73" t="s">
        <v>257</v>
      </c>
      <c r="B29" s="73"/>
      <c r="C29" s="73"/>
      <c r="D29" s="73"/>
      <c r="E29" s="73"/>
      <c r="F29" s="73"/>
      <c r="G29" s="73"/>
    </row>
    <row r="30" spans="1:11" x14ac:dyDescent="0.15">
      <c r="A30" s="73" t="s">
        <v>258</v>
      </c>
      <c r="B30" s="73"/>
      <c r="C30" s="73"/>
      <c r="D30" s="73"/>
      <c r="E30" s="73"/>
      <c r="F30" s="73"/>
      <c r="G30" s="73"/>
    </row>
    <row r="31" spans="1:11" x14ac:dyDescent="0.15">
      <c r="A31" s="73"/>
      <c r="B31" s="73"/>
      <c r="C31" s="73"/>
      <c r="D31" s="73"/>
      <c r="E31" s="73"/>
      <c r="F31" s="73"/>
      <c r="G31" s="73"/>
    </row>
    <row r="32" spans="1:11" x14ac:dyDescent="0.15">
      <c r="A32" s="73" t="s">
        <v>259</v>
      </c>
      <c r="B32" s="73"/>
      <c r="C32" s="73"/>
      <c r="D32" s="73"/>
      <c r="E32" s="73"/>
      <c r="F32" s="73"/>
      <c r="G32" s="73"/>
    </row>
    <row r="33" spans="1:7" x14ac:dyDescent="0.15">
      <c r="A33" s="73" t="s">
        <v>260</v>
      </c>
      <c r="B33" s="73"/>
      <c r="C33" s="74"/>
      <c r="D33" s="75" t="s">
        <v>261</v>
      </c>
      <c r="E33" s="73">
        <v>0.16700000000000001</v>
      </c>
      <c r="F33" s="73"/>
      <c r="G33" s="73"/>
    </row>
    <row r="34" spans="1:7" x14ac:dyDescent="0.15">
      <c r="A34" s="73" t="s">
        <v>262</v>
      </c>
      <c r="B34" s="73"/>
      <c r="C34" s="73"/>
      <c r="D34" s="73"/>
      <c r="E34" s="73"/>
      <c r="F34" s="73"/>
      <c r="G34" s="73"/>
    </row>
    <row r="35" spans="1:7" x14ac:dyDescent="0.15">
      <c r="A35" s="73"/>
      <c r="B35" s="73"/>
      <c r="C35" s="74"/>
      <c r="D35" s="73"/>
      <c r="E35" s="73"/>
      <c r="F35" s="73"/>
      <c r="G35" s="73"/>
    </row>
    <row r="36" spans="1:7" x14ac:dyDescent="0.15">
      <c r="A36" s="73"/>
      <c r="B36" s="73"/>
      <c r="C36" s="73" t="s">
        <v>263</v>
      </c>
      <c r="D36" s="73"/>
      <c r="E36" s="73"/>
      <c r="F36" s="73"/>
      <c r="G36" s="73"/>
    </row>
  </sheetData>
  <phoneticPr fontId="15"/>
  <pageMargins left="0.7" right="0.7" top="0.75" bottom="0.75" header="0.3" footer="0.3"/>
  <pageSetup paperSize="9" scale="93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H9" sqref="H9:H11"/>
    </sheetView>
  </sheetViews>
  <sheetFormatPr defaultRowHeight="13.5" x14ac:dyDescent="0.15"/>
  <cols>
    <col min="1" max="1" width="4.375" customWidth="1"/>
  </cols>
  <sheetData>
    <row r="1" spans="1:10" ht="16.5" x14ac:dyDescent="0.15">
      <c r="A1" s="1"/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10" x14ac:dyDescent="0.15">
      <c r="A2" s="2"/>
      <c r="B2" s="1">
        <v>1</v>
      </c>
      <c r="C2" s="1">
        <v>2</v>
      </c>
      <c r="D2" s="1"/>
      <c r="E2" s="1"/>
      <c r="F2" s="1"/>
      <c r="G2" s="1"/>
      <c r="H2" s="1"/>
      <c r="I2" s="1"/>
    </row>
    <row r="3" spans="1:10" x14ac:dyDescent="0.15">
      <c r="A3" s="3"/>
      <c r="B3" s="1">
        <v>2</v>
      </c>
      <c r="C3" s="1">
        <v>5</v>
      </c>
      <c r="D3" s="1"/>
      <c r="E3" s="1"/>
      <c r="F3" s="1"/>
      <c r="G3" s="1"/>
      <c r="H3" s="1"/>
      <c r="I3" s="1"/>
    </row>
    <row r="4" spans="1:10" x14ac:dyDescent="0.15">
      <c r="A4" s="3"/>
      <c r="B4" s="1">
        <v>3</v>
      </c>
      <c r="C4" s="1">
        <v>4</v>
      </c>
      <c r="D4" s="1"/>
      <c r="E4" s="1"/>
      <c r="F4" s="1"/>
      <c r="G4" s="1"/>
      <c r="H4" s="1"/>
      <c r="I4" s="1"/>
    </row>
    <row r="5" spans="1:10" x14ac:dyDescent="0.15">
      <c r="A5" s="3"/>
      <c r="B5" s="1">
        <v>4</v>
      </c>
      <c r="C5" s="1">
        <v>8</v>
      </c>
      <c r="D5" s="1"/>
      <c r="E5" s="1"/>
      <c r="F5" s="1"/>
      <c r="G5" s="1"/>
      <c r="H5" s="1"/>
      <c r="I5" s="1"/>
    </row>
    <row r="6" spans="1:10" x14ac:dyDescent="0.15">
      <c r="A6" s="4"/>
      <c r="B6" s="1">
        <v>5</v>
      </c>
      <c r="C6" s="1">
        <v>6</v>
      </c>
      <c r="D6" s="1"/>
      <c r="E6" s="1"/>
      <c r="F6" s="1"/>
      <c r="G6" s="1"/>
      <c r="H6" s="1"/>
      <c r="I6" s="1"/>
    </row>
    <row r="7" spans="1:10" x14ac:dyDescent="0.15">
      <c r="A7" s="1" t="s">
        <v>9</v>
      </c>
      <c r="B7" s="5"/>
      <c r="C7" s="33"/>
      <c r="D7" s="5"/>
      <c r="E7" s="5"/>
      <c r="F7" s="5"/>
      <c r="G7" s="33"/>
      <c r="H7" s="33"/>
      <c r="I7" s="5"/>
    </row>
    <row r="8" spans="1:10" x14ac:dyDescent="0.15">
      <c r="A8" s="1" t="s">
        <v>10</v>
      </c>
      <c r="B8" s="5"/>
      <c r="C8" s="5"/>
      <c r="D8" s="6"/>
      <c r="E8" s="6"/>
      <c r="F8" s="6"/>
      <c r="G8" s="6"/>
      <c r="H8" s="6"/>
      <c r="I8" s="6"/>
    </row>
    <row r="9" spans="1:10" ht="16.5" x14ac:dyDescent="0.15">
      <c r="A9" s="1" t="s">
        <v>11</v>
      </c>
      <c r="B9" s="33"/>
      <c r="D9" s="5" t="s">
        <v>12</v>
      </c>
      <c r="E9" s="5"/>
      <c r="F9" s="5" t="s">
        <v>13</v>
      </c>
      <c r="G9" s="33"/>
      <c r="H9" s="49" t="s">
        <v>106</v>
      </c>
      <c r="I9" s="5"/>
    </row>
    <row r="10" spans="1:10" ht="16.5" x14ac:dyDescent="0.15">
      <c r="A10" s="1" t="s">
        <v>14</v>
      </c>
      <c r="B10" s="33"/>
      <c r="D10" s="33" t="s">
        <v>15</v>
      </c>
      <c r="E10" s="33"/>
      <c r="F10" s="5" t="s">
        <v>16</v>
      </c>
      <c r="G10" s="33"/>
      <c r="H10" s="49" t="s">
        <v>107</v>
      </c>
      <c r="I10" s="5"/>
    </row>
    <row r="11" spans="1:10" ht="16.5" x14ac:dyDescent="0.15">
      <c r="B11" s="6"/>
      <c r="D11" s="5" t="s">
        <v>17</v>
      </c>
      <c r="E11" s="5"/>
      <c r="F11" s="5" t="s">
        <v>18</v>
      </c>
      <c r="G11" s="33"/>
      <c r="H11" s="49" t="s">
        <v>108</v>
      </c>
      <c r="I11" s="5"/>
    </row>
    <row r="12" spans="1:10" ht="16.5" x14ac:dyDescent="0.15">
      <c r="A12" s="5" t="s">
        <v>21</v>
      </c>
      <c r="B12" s="33"/>
      <c r="D12" s="5" t="s">
        <v>19</v>
      </c>
      <c r="E12" s="5"/>
      <c r="F12" s="5" t="s">
        <v>20</v>
      </c>
      <c r="G12" s="33"/>
      <c r="H12" s="6"/>
      <c r="I12" s="6"/>
    </row>
    <row r="13" spans="1:10" ht="15.75" x14ac:dyDescent="0.15">
      <c r="A13" s="5" t="s">
        <v>22</v>
      </c>
      <c r="B13" s="5"/>
      <c r="D13" s="6"/>
      <c r="E13" s="6"/>
      <c r="F13" s="6"/>
      <c r="G13" s="6"/>
      <c r="H13" s="6"/>
      <c r="I13" s="6"/>
    </row>
    <row r="14" spans="1:10" x14ac:dyDescent="0.15">
      <c r="D14" s="6"/>
      <c r="E14" s="6" t="s">
        <v>167</v>
      </c>
      <c r="F14" s="6"/>
      <c r="G14" s="6"/>
      <c r="H14" s="6"/>
      <c r="I14" s="6"/>
      <c r="J14" t="s">
        <v>168</v>
      </c>
    </row>
  </sheetData>
  <phoneticPr fontId="11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workbookViewId="0">
      <selection activeCell="K48" sqref="K48"/>
    </sheetView>
  </sheetViews>
  <sheetFormatPr defaultRowHeight="13.5" x14ac:dyDescent="0.15"/>
  <cols>
    <col min="1" max="1" width="20" style="9" bestFit="1" customWidth="1"/>
    <col min="2" max="3" width="6.5" style="9" bestFit="1" customWidth="1"/>
    <col min="4" max="6" width="10.5" style="9" bestFit="1" customWidth="1"/>
    <col min="7" max="7" width="9" style="9"/>
    <col min="8" max="8" width="7.5" style="9" bestFit="1" customWidth="1"/>
    <col min="9" max="9" width="10.5" style="9" bestFit="1" customWidth="1"/>
    <col min="10" max="256" width="9" style="9"/>
    <col min="257" max="257" width="10.875" style="9" customWidth="1"/>
    <col min="258" max="512" width="9" style="9"/>
    <col min="513" max="513" width="10.875" style="9" customWidth="1"/>
    <col min="514" max="768" width="9" style="9"/>
    <col min="769" max="769" width="10.875" style="9" customWidth="1"/>
    <col min="770" max="1024" width="9" style="9"/>
    <col min="1025" max="1025" width="10.875" style="9" customWidth="1"/>
    <col min="1026" max="1280" width="9" style="9"/>
    <col min="1281" max="1281" width="10.875" style="9" customWidth="1"/>
    <col min="1282" max="1536" width="9" style="9"/>
    <col min="1537" max="1537" width="10.875" style="9" customWidth="1"/>
    <col min="1538" max="1792" width="9" style="9"/>
    <col min="1793" max="1793" width="10.875" style="9" customWidth="1"/>
    <col min="1794" max="2048" width="9" style="9"/>
    <col min="2049" max="2049" width="10.875" style="9" customWidth="1"/>
    <col min="2050" max="2304" width="9" style="9"/>
    <col min="2305" max="2305" width="10.875" style="9" customWidth="1"/>
    <col min="2306" max="2560" width="9" style="9"/>
    <col min="2561" max="2561" width="10.875" style="9" customWidth="1"/>
    <col min="2562" max="2816" width="9" style="9"/>
    <col min="2817" max="2817" width="10.875" style="9" customWidth="1"/>
    <col min="2818" max="3072" width="9" style="9"/>
    <col min="3073" max="3073" width="10.875" style="9" customWidth="1"/>
    <col min="3074" max="3328" width="9" style="9"/>
    <col min="3329" max="3329" width="10.875" style="9" customWidth="1"/>
    <col min="3330" max="3584" width="9" style="9"/>
    <col min="3585" max="3585" width="10.875" style="9" customWidth="1"/>
    <col min="3586" max="3840" width="9" style="9"/>
    <col min="3841" max="3841" width="10.875" style="9" customWidth="1"/>
    <col min="3842" max="4096" width="9" style="9"/>
    <col min="4097" max="4097" width="10.875" style="9" customWidth="1"/>
    <col min="4098" max="4352" width="9" style="9"/>
    <col min="4353" max="4353" width="10.875" style="9" customWidth="1"/>
    <col min="4354" max="4608" width="9" style="9"/>
    <col min="4609" max="4609" width="10.875" style="9" customWidth="1"/>
    <col min="4610" max="4864" width="9" style="9"/>
    <col min="4865" max="4865" width="10.875" style="9" customWidth="1"/>
    <col min="4866" max="5120" width="9" style="9"/>
    <col min="5121" max="5121" width="10.875" style="9" customWidth="1"/>
    <col min="5122" max="5376" width="9" style="9"/>
    <col min="5377" max="5377" width="10.875" style="9" customWidth="1"/>
    <col min="5378" max="5632" width="9" style="9"/>
    <col min="5633" max="5633" width="10.875" style="9" customWidth="1"/>
    <col min="5634" max="5888" width="9" style="9"/>
    <col min="5889" max="5889" width="10.875" style="9" customWidth="1"/>
    <col min="5890" max="6144" width="9" style="9"/>
    <col min="6145" max="6145" width="10.875" style="9" customWidth="1"/>
    <col min="6146" max="6400" width="9" style="9"/>
    <col min="6401" max="6401" width="10.875" style="9" customWidth="1"/>
    <col min="6402" max="6656" width="9" style="9"/>
    <col min="6657" max="6657" width="10.875" style="9" customWidth="1"/>
    <col min="6658" max="6912" width="9" style="9"/>
    <col min="6913" max="6913" width="10.875" style="9" customWidth="1"/>
    <col min="6914" max="7168" width="9" style="9"/>
    <col min="7169" max="7169" width="10.875" style="9" customWidth="1"/>
    <col min="7170" max="7424" width="9" style="9"/>
    <col min="7425" max="7425" width="10.875" style="9" customWidth="1"/>
    <col min="7426" max="7680" width="9" style="9"/>
    <col min="7681" max="7681" width="10.875" style="9" customWidth="1"/>
    <col min="7682" max="7936" width="9" style="9"/>
    <col min="7937" max="7937" width="10.875" style="9" customWidth="1"/>
    <col min="7938" max="8192" width="9" style="9"/>
    <col min="8193" max="8193" width="10.875" style="9" customWidth="1"/>
    <col min="8194" max="8448" width="9" style="9"/>
    <col min="8449" max="8449" width="10.875" style="9" customWidth="1"/>
    <col min="8450" max="8704" width="9" style="9"/>
    <col min="8705" max="8705" width="10.875" style="9" customWidth="1"/>
    <col min="8706" max="8960" width="9" style="9"/>
    <col min="8961" max="8961" width="10.875" style="9" customWidth="1"/>
    <col min="8962" max="9216" width="9" style="9"/>
    <col min="9217" max="9217" width="10.875" style="9" customWidth="1"/>
    <col min="9218" max="9472" width="9" style="9"/>
    <col min="9473" max="9473" width="10.875" style="9" customWidth="1"/>
    <col min="9474" max="9728" width="9" style="9"/>
    <col min="9729" max="9729" width="10.875" style="9" customWidth="1"/>
    <col min="9730" max="9984" width="9" style="9"/>
    <col min="9985" max="9985" width="10.875" style="9" customWidth="1"/>
    <col min="9986" max="10240" width="9" style="9"/>
    <col min="10241" max="10241" width="10.875" style="9" customWidth="1"/>
    <col min="10242" max="10496" width="9" style="9"/>
    <col min="10497" max="10497" width="10.875" style="9" customWidth="1"/>
    <col min="10498" max="10752" width="9" style="9"/>
    <col min="10753" max="10753" width="10.875" style="9" customWidth="1"/>
    <col min="10754" max="11008" width="9" style="9"/>
    <col min="11009" max="11009" width="10.875" style="9" customWidth="1"/>
    <col min="11010" max="11264" width="9" style="9"/>
    <col min="11265" max="11265" width="10.875" style="9" customWidth="1"/>
    <col min="11266" max="11520" width="9" style="9"/>
    <col min="11521" max="11521" width="10.875" style="9" customWidth="1"/>
    <col min="11522" max="11776" width="9" style="9"/>
    <col min="11777" max="11777" width="10.875" style="9" customWidth="1"/>
    <col min="11778" max="12032" width="9" style="9"/>
    <col min="12033" max="12033" width="10.875" style="9" customWidth="1"/>
    <col min="12034" max="12288" width="9" style="9"/>
    <col min="12289" max="12289" width="10.875" style="9" customWidth="1"/>
    <col min="12290" max="12544" width="9" style="9"/>
    <col min="12545" max="12545" width="10.875" style="9" customWidth="1"/>
    <col min="12546" max="12800" width="9" style="9"/>
    <col min="12801" max="12801" width="10.875" style="9" customWidth="1"/>
    <col min="12802" max="13056" width="9" style="9"/>
    <col min="13057" max="13057" width="10.875" style="9" customWidth="1"/>
    <col min="13058" max="13312" width="9" style="9"/>
    <col min="13313" max="13313" width="10.875" style="9" customWidth="1"/>
    <col min="13314" max="13568" width="9" style="9"/>
    <col min="13569" max="13569" width="10.875" style="9" customWidth="1"/>
    <col min="13570" max="13824" width="9" style="9"/>
    <col min="13825" max="13825" width="10.875" style="9" customWidth="1"/>
    <col min="13826" max="14080" width="9" style="9"/>
    <col min="14081" max="14081" width="10.875" style="9" customWidth="1"/>
    <col min="14082" max="14336" width="9" style="9"/>
    <col min="14337" max="14337" width="10.875" style="9" customWidth="1"/>
    <col min="14338" max="14592" width="9" style="9"/>
    <col min="14593" max="14593" width="10.875" style="9" customWidth="1"/>
    <col min="14594" max="14848" width="9" style="9"/>
    <col min="14849" max="14849" width="10.875" style="9" customWidth="1"/>
    <col min="14850" max="15104" width="9" style="9"/>
    <col min="15105" max="15105" width="10.875" style="9" customWidth="1"/>
    <col min="15106" max="15360" width="9" style="9"/>
    <col min="15361" max="15361" width="10.875" style="9" customWidth="1"/>
    <col min="15362" max="15616" width="9" style="9"/>
    <col min="15617" max="15617" width="10.875" style="9" customWidth="1"/>
    <col min="15618" max="15872" width="9" style="9"/>
    <col min="15873" max="15873" width="10.875" style="9" customWidth="1"/>
    <col min="15874" max="16128" width="9" style="9"/>
    <col min="16129" max="16129" width="10.875" style="9" customWidth="1"/>
    <col min="16130" max="16384" width="9" style="9"/>
  </cols>
  <sheetData>
    <row r="1" spans="1:9" x14ac:dyDescent="0.15">
      <c r="A1" s="9" t="s">
        <v>27</v>
      </c>
    </row>
    <row r="2" spans="1:9" x14ac:dyDescent="0.15">
      <c r="B2" s="36" t="s">
        <v>113</v>
      </c>
      <c r="C2" s="36" t="s">
        <v>114</v>
      </c>
    </row>
    <row r="3" spans="1:9" ht="16.5" x14ac:dyDescent="0.15">
      <c r="A3" s="10"/>
      <c r="B3" s="10" t="s">
        <v>28</v>
      </c>
      <c r="C3" s="10" t="s">
        <v>29</v>
      </c>
      <c r="D3" s="11" t="s">
        <v>30</v>
      </c>
      <c r="E3" s="11" t="s">
        <v>31</v>
      </c>
      <c r="F3" s="11" t="s">
        <v>32</v>
      </c>
      <c r="G3" s="11" t="s">
        <v>33</v>
      </c>
      <c r="H3" s="11" t="s">
        <v>34</v>
      </c>
      <c r="I3" s="11" t="s">
        <v>35</v>
      </c>
    </row>
    <row r="4" spans="1:9" x14ac:dyDescent="0.15">
      <c r="A4" s="11" t="s">
        <v>36</v>
      </c>
      <c r="B4" s="11">
        <v>11.15</v>
      </c>
      <c r="C4" s="11">
        <v>10.83</v>
      </c>
      <c r="D4" s="12"/>
      <c r="E4" s="12"/>
      <c r="F4" s="12"/>
      <c r="G4" s="12"/>
      <c r="H4" s="13"/>
      <c r="I4" s="14"/>
    </row>
    <row r="5" spans="1:9" x14ac:dyDescent="0.15">
      <c r="A5" s="11" t="s">
        <v>37</v>
      </c>
      <c r="B5" s="11">
        <v>2.17</v>
      </c>
      <c r="C5" s="11">
        <v>2.4</v>
      </c>
      <c r="D5" s="12"/>
      <c r="E5" s="12"/>
      <c r="F5" s="12"/>
      <c r="G5" s="12"/>
      <c r="H5" s="13"/>
      <c r="I5" s="14"/>
    </row>
    <row r="6" spans="1:9" x14ac:dyDescent="0.15">
      <c r="A6" s="11" t="s">
        <v>38</v>
      </c>
      <c r="B6" s="11">
        <v>2.44</v>
      </c>
      <c r="C6" s="11">
        <v>2.29</v>
      </c>
      <c r="D6" s="12"/>
      <c r="E6" s="12"/>
      <c r="F6" s="12"/>
      <c r="G6" s="12"/>
      <c r="H6" s="13"/>
      <c r="I6" s="14"/>
    </row>
    <row r="7" spans="1:9" x14ac:dyDescent="0.15">
      <c r="A7" s="11" t="s">
        <v>39</v>
      </c>
      <c r="B7" s="11">
        <v>4.26</v>
      </c>
      <c r="C7" s="11">
        <v>4.7300000000000004</v>
      </c>
      <c r="D7" s="12"/>
      <c r="E7" s="12"/>
      <c r="F7" s="12"/>
      <c r="G7" s="12"/>
      <c r="H7" s="13"/>
      <c r="I7" s="14"/>
    </row>
    <row r="8" spans="1:9" x14ac:dyDescent="0.15">
      <c r="A8" s="11" t="s">
        <v>40</v>
      </c>
      <c r="B8" s="11">
        <v>2.12</v>
      </c>
      <c r="C8" s="11">
        <v>1.65</v>
      </c>
      <c r="D8" s="12"/>
      <c r="E8" s="12"/>
      <c r="F8" s="12"/>
      <c r="G8" s="12"/>
      <c r="H8" s="13"/>
      <c r="I8" s="14"/>
    </row>
    <row r="9" spans="1:9" x14ac:dyDescent="0.15">
      <c r="A9" s="11" t="s">
        <v>41</v>
      </c>
      <c r="B9" s="11">
        <v>2.04</v>
      </c>
      <c r="C9" s="11">
        <v>2.13</v>
      </c>
      <c r="D9" s="12"/>
      <c r="E9" s="12"/>
      <c r="F9" s="12"/>
      <c r="G9" s="12"/>
      <c r="H9" s="13"/>
      <c r="I9" s="14"/>
    </row>
    <row r="10" spans="1:9" x14ac:dyDescent="0.15">
      <c r="A10" s="11" t="s">
        <v>42</v>
      </c>
      <c r="B10" s="11">
        <v>3.47</v>
      </c>
      <c r="C10" s="11">
        <v>3.84</v>
      </c>
      <c r="D10" s="12"/>
      <c r="E10" s="12"/>
      <c r="F10" s="12"/>
      <c r="G10" s="12"/>
      <c r="H10" s="13"/>
      <c r="I10" s="14"/>
    </row>
    <row r="11" spans="1:9" x14ac:dyDescent="0.15">
      <c r="A11" s="11" t="s">
        <v>43</v>
      </c>
      <c r="B11" s="11">
        <v>5.48</v>
      </c>
      <c r="C11" s="11">
        <v>6.12</v>
      </c>
      <c r="D11" s="12"/>
      <c r="E11" s="12"/>
      <c r="F11" s="12"/>
      <c r="G11" s="12"/>
      <c r="H11" s="13"/>
      <c r="I11" s="14"/>
    </row>
    <row r="12" spans="1:9" x14ac:dyDescent="0.15">
      <c r="A12" s="11" t="s">
        <v>44</v>
      </c>
      <c r="B12" s="11">
        <v>3.85</v>
      </c>
      <c r="C12" s="11">
        <v>4.3600000000000003</v>
      </c>
      <c r="D12" s="12"/>
      <c r="E12" s="12"/>
      <c r="F12" s="12"/>
      <c r="G12" s="12"/>
      <c r="H12" s="13"/>
      <c r="I12" s="14"/>
    </row>
    <row r="13" spans="1:9" x14ac:dyDescent="0.15">
      <c r="A13" s="11" t="s">
        <v>45</v>
      </c>
      <c r="B13" s="11">
        <v>3.74</v>
      </c>
      <c r="C13" s="11">
        <v>4.29</v>
      </c>
      <c r="D13" s="12"/>
      <c r="E13" s="12"/>
      <c r="F13" s="12"/>
      <c r="G13" s="12"/>
      <c r="H13" s="13"/>
      <c r="I13" s="14"/>
    </row>
    <row r="14" spans="1:9" x14ac:dyDescent="0.15">
      <c r="A14" s="11" t="s">
        <v>46</v>
      </c>
      <c r="B14" s="11">
        <v>13.78</v>
      </c>
      <c r="C14" s="11">
        <v>16.850000000000001</v>
      </c>
      <c r="D14" s="12"/>
      <c r="E14" s="12"/>
      <c r="F14" s="12"/>
      <c r="G14" s="12"/>
      <c r="H14" s="13"/>
      <c r="I14" s="14"/>
    </row>
    <row r="15" spans="1:9" x14ac:dyDescent="0.15">
      <c r="A15" s="11" t="s">
        <v>47</v>
      </c>
      <c r="B15" s="11">
        <v>12.77</v>
      </c>
      <c r="C15" s="11">
        <v>13.88</v>
      </c>
      <c r="D15" s="12"/>
      <c r="E15" s="12"/>
      <c r="F15" s="12"/>
      <c r="G15" s="12"/>
      <c r="H15" s="13"/>
      <c r="I15" s="14"/>
    </row>
    <row r="16" spans="1:9" x14ac:dyDescent="0.15">
      <c r="A16" s="11" t="s">
        <v>48</v>
      </c>
      <c r="B16" s="11">
        <v>32.79</v>
      </c>
      <c r="C16" s="11">
        <v>36.619999999999997</v>
      </c>
      <c r="D16" s="12"/>
      <c r="E16" s="12"/>
      <c r="F16" s="12"/>
      <c r="G16" s="12"/>
      <c r="H16" s="13"/>
      <c r="I16" s="14"/>
    </row>
    <row r="17" spans="1:11" x14ac:dyDescent="0.15">
      <c r="A17" s="11" t="s">
        <v>49</v>
      </c>
      <c r="B17" s="11">
        <v>19.34</v>
      </c>
      <c r="C17" s="11">
        <v>23.18</v>
      </c>
      <c r="D17" s="12"/>
      <c r="E17" s="12"/>
      <c r="F17" s="12"/>
      <c r="G17" s="12"/>
      <c r="H17" s="13"/>
      <c r="I17" s="14"/>
    </row>
    <row r="18" spans="1:11" x14ac:dyDescent="0.15">
      <c r="A18" s="11" t="s">
        <v>50</v>
      </c>
      <c r="B18" s="11">
        <v>4.46</v>
      </c>
      <c r="C18" s="11">
        <v>5.01</v>
      </c>
      <c r="D18" s="12"/>
      <c r="E18" s="12"/>
      <c r="F18" s="12"/>
      <c r="G18" s="12"/>
      <c r="H18" s="13"/>
      <c r="I18" s="14"/>
    </row>
    <row r="19" spans="1:11" x14ac:dyDescent="0.15">
      <c r="A19" s="11" t="s">
        <v>51</v>
      </c>
      <c r="B19" s="11">
        <v>2.13</v>
      </c>
      <c r="C19" s="11">
        <v>2.48</v>
      </c>
      <c r="D19" s="12"/>
      <c r="E19" s="12"/>
      <c r="F19" s="12"/>
      <c r="G19" s="12"/>
      <c r="H19" s="13"/>
      <c r="I19" s="14"/>
    </row>
    <row r="20" spans="1:11" x14ac:dyDescent="0.15">
      <c r="A20" s="11" t="s">
        <v>52</v>
      </c>
      <c r="B20" s="11">
        <v>2.23</v>
      </c>
      <c r="C20" s="11">
        <v>2.2799999999999998</v>
      </c>
      <c r="D20" s="12"/>
      <c r="E20" s="12"/>
      <c r="F20" s="12"/>
      <c r="G20" s="12"/>
      <c r="H20" s="13"/>
      <c r="I20" s="14"/>
    </row>
    <row r="21" spans="1:11" x14ac:dyDescent="0.15">
      <c r="A21" s="11" t="s">
        <v>53</v>
      </c>
      <c r="B21" s="11">
        <v>1.51</v>
      </c>
      <c r="C21" s="11">
        <v>1.58</v>
      </c>
      <c r="D21" s="12"/>
      <c r="E21" s="12"/>
      <c r="F21" s="12"/>
      <c r="G21" s="12"/>
      <c r="H21" s="13"/>
      <c r="I21" s="14"/>
    </row>
    <row r="22" spans="1:11" x14ac:dyDescent="0.15">
      <c r="A22" s="11" t="s">
        <v>54</v>
      </c>
      <c r="B22" s="11">
        <v>1.65</v>
      </c>
      <c r="C22" s="11">
        <v>1.81</v>
      </c>
      <c r="D22" s="12"/>
      <c r="E22" s="12"/>
      <c r="F22" s="12"/>
      <c r="G22" s="12"/>
      <c r="H22" s="13"/>
      <c r="I22" s="14"/>
    </row>
    <row r="23" spans="1:11" x14ac:dyDescent="0.15">
      <c r="A23" s="11" t="s">
        <v>55</v>
      </c>
      <c r="B23" s="11">
        <v>4.28</v>
      </c>
      <c r="C23" s="11">
        <v>4.5199999999999996</v>
      </c>
      <c r="D23" s="12"/>
      <c r="E23" s="12"/>
      <c r="F23" s="12"/>
      <c r="G23" s="12"/>
      <c r="H23" s="13"/>
      <c r="I23" s="14"/>
    </row>
    <row r="24" spans="1:11" x14ac:dyDescent="0.15">
      <c r="A24" s="11" t="s">
        <v>56</v>
      </c>
      <c r="B24" s="11">
        <v>3.67</v>
      </c>
      <c r="C24" s="11">
        <v>4.3099999999999996</v>
      </c>
      <c r="D24" s="12"/>
      <c r="E24" s="12"/>
      <c r="F24" s="12"/>
      <c r="G24" s="12"/>
      <c r="H24" s="13"/>
      <c r="I24" s="14"/>
    </row>
    <row r="25" spans="1:11" x14ac:dyDescent="0.15">
      <c r="A25" s="11" t="s">
        <v>57</v>
      </c>
      <c r="B25" s="11">
        <v>7.36</v>
      </c>
      <c r="C25" s="11">
        <v>8.6</v>
      </c>
      <c r="D25" s="12"/>
      <c r="E25" s="12"/>
      <c r="F25" s="12"/>
      <c r="G25" s="12"/>
      <c r="H25" s="13"/>
      <c r="I25" s="14"/>
    </row>
    <row r="26" spans="1:11" x14ac:dyDescent="0.15">
      <c r="A26" s="20" t="s">
        <v>58</v>
      </c>
      <c r="B26" s="20">
        <v>17.559999999999999</v>
      </c>
      <c r="C26" s="20">
        <v>18.62</v>
      </c>
      <c r="D26" s="12"/>
      <c r="E26" s="12"/>
      <c r="F26" s="12"/>
      <c r="G26" s="12"/>
      <c r="H26" s="13"/>
      <c r="I26" s="14"/>
    </row>
    <row r="27" spans="1:11" x14ac:dyDescent="0.15">
      <c r="A27" s="11" t="s">
        <v>59</v>
      </c>
      <c r="B27" s="11">
        <v>3.65</v>
      </c>
      <c r="C27" s="11">
        <v>4.0999999999999996</v>
      </c>
      <c r="D27" s="12"/>
      <c r="E27" s="12"/>
      <c r="F27" s="12"/>
      <c r="G27" s="12"/>
      <c r="H27" s="13"/>
      <c r="I27" s="14"/>
    </row>
    <row r="28" spans="1:11" x14ac:dyDescent="0.15">
      <c r="A28" s="11" t="s">
        <v>60</v>
      </c>
      <c r="B28" s="11">
        <v>2.66</v>
      </c>
      <c r="C28" s="11">
        <v>2.95</v>
      </c>
      <c r="D28" s="12"/>
      <c r="E28" s="12"/>
      <c r="F28" s="12"/>
      <c r="G28" s="12"/>
      <c r="H28" s="13"/>
      <c r="I28" s="14"/>
      <c r="K28" s="36" t="s">
        <v>169</v>
      </c>
    </row>
    <row r="29" spans="1:11" x14ac:dyDescent="0.15">
      <c r="A29" s="11" t="s">
        <v>61</v>
      </c>
      <c r="B29" s="11">
        <v>5.05</v>
      </c>
      <c r="C29" s="11">
        <v>5.53</v>
      </c>
      <c r="D29" s="12"/>
      <c r="E29" s="12"/>
      <c r="F29" s="12"/>
      <c r="G29" s="12"/>
      <c r="H29" s="13"/>
      <c r="I29" s="14"/>
    </row>
    <row r="30" spans="1:11" x14ac:dyDescent="0.15">
      <c r="A30" s="11" t="s">
        <v>62</v>
      </c>
      <c r="B30" s="11">
        <v>19.3</v>
      </c>
      <c r="C30" s="11">
        <v>21.02</v>
      </c>
      <c r="D30" s="12"/>
      <c r="E30" s="12"/>
      <c r="F30" s="12"/>
      <c r="G30" s="12"/>
      <c r="H30" s="13"/>
      <c r="I30" s="14"/>
    </row>
    <row r="31" spans="1:11" x14ac:dyDescent="0.15">
      <c r="A31" s="11" t="s">
        <v>63</v>
      </c>
      <c r="B31" s="11">
        <v>10.81</v>
      </c>
      <c r="C31" s="11">
        <v>12.06</v>
      </c>
      <c r="D31" s="12"/>
      <c r="E31" s="12"/>
      <c r="F31" s="12"/>
      <c r="G31" s="12"/>
      <c r="H31" s="13"/>
      <c r="I31" s="14"/>
    </row>
    <row r="32" spans="1:11" x14ac:dyDescent="0.15">
      <c r="A32" s="11" t="s">
        <v>64</v>
      </c>
      <c r="B32" s="11">
        <v>2.67</v>
      </c>
      <c r="C32" s="11">
        <v>3.03</v>
      </c>
      <c r="D32" s="12"/>
      <c r="E32" s="12"/>
      <c r="F32" s="12"/>
      <c r="G32" s="12"/>
      <c r="H32" s="13"/>
      <c r="I32" s="14"/>
    </row>
    <row r="33" spans="1:11" x14ac:dyDescent="0.15">
      <c r="A33" s="11" t="s">
        <v>65</v>
      </c>
      <c r="B33" s="11">
        <v>1.77</v>
      </c>
      <c r="C33" s="11">
        <v>1.85</v>
      </c>
      <c r="D33" s="12"/>
      <c r="E33" s="12"/>
      <c r="F33" s="12"/>
      <c r="G33" s="12"/>
      <c r="H33" s="13"/>
      <c r="I33" s="14"/>
    </row>
    <row r="34" spans="1:11" x14ac:dyDescent="0.15">
      <c r="A34" s="11" t="s">
        <v>66</v>
      </c>
      <c r="B34" s="11">
        <v>1.1000000000000001</v>
      </c>
      <c r="C34" s="11">
        <v>1</v>
      </c>
      <c r="D34" s="12"/>
      <c r="E34" s="12"/>
      <c r="F34" s="12"/>
      <c r="G34" s="12"/>
      <c r="H34" s="13"/>
      <c r="I34" s="14"/>
    </row>
    <row r="35" spans="1:11" x14ac:dyDescent="0.15">
      <c r="A35" s="11" t="s">
        <v>67</v>
      </c>
      <c r="B35" s="11">
        <v>1.25</v>
      </c>
      <c r="C35" s="11">
        <v>1.27</v>
      </c>
      <c r="D35" s="12"/>
      <c r="E35" s="12"/>
      <c r="F35" s="12"/>
      <c r="G35" s="12"/>
      <c r="H35" s="13"/>
      <c r="I35" s="14"/>
    </row>
    <row r="36" spans="1:11" x14ac:dyDescent="0.15">
      <c r="A36" s="11" t="s">
        <v>68</v>
      </c>
      <c r="B36" s="11">
        <v>3.69</v>
      </c>
      <c r="C36" s="11">
        <v>3.8</v>
      </c>
      <c r="D36" s="12"/>
      <c r="E36" s="12"/>
      <c r="F36" s="12"/>
      <c r="G36" s="12"/>
      <c r="H36" s="13"/>
      <c r="I36" s="14"/>
    </row>
    <row r="37" spans="1:11" x14ac:dyDescent="0.15">
      <c r="A37" s="11" t="s">
        <v>69</v>
      </c>
      <c r="B37" s="11">
        <v>5.66</v>
      </c>
      <c r="C37" s="11">
        <v>6.38</v>
      </c>
      <c r="D37" s="12"/>
      <c r="E37" s="12"/>
      <c r="F37" s="12"/>
      <c r="G37" s="12"/>
      <c r="H37" s="13"/>
      <c r="I37" s="14"/>
    </row>
    <row r="38" spans="1:11" x14ac:dyDescent="0.15">
      <c r="A38" s="11" t="s">
        <v>70</v>
      </c>
      <c r="B38" s="11">
        <v>2.71</v>
      </c>
      <c r="C38" s="11">
        <v>2.88</v>
      </c>
      <c r="D38" s="12"/>
      <c r="E38" s="12"/>
      <c r="F38" s="12"/>
      <c r="G38" s="12"/>
      <c r="H38" s="13"/>
      <c r="I38" s="14"/>
    </row>
    <row r="39" spans="1:11" x14ac:dyDescent="0.15">
      <c r="A39" s="11" t="s">
        <v>71</v>
      </c>
      <c r="B39" s="11">
        <v>1.39</v>
      </c>
      <c r="C39" s="11">
        <v>1.44</v>
      </c>
      <c r="D39" s="12"/>
      <c r="E39" s="12"/>
      <c r="F39" s="12"/>
      <c r="G39" s="12"/>
      <c r="H39" s="13"/>
      <c r="I39" s="14"/>
    </row>
    <row r="40" spans="1:11" x14ac:dyDescent="0.15">
      <c r="A40" s="11" t="s">
        <v>72</v>
      </c>
      <c r="B40" s="11">
        <v>1.94</v>
      </c>
      <c r="C40" s="11">
        <v>2.02</v>
      </c>
      <c r="D40" s="12"/>
      <c r="E40" s="12"/>
      <c r="F40" s="12"/>
      <c r="G40" s="12"/>
      <c r="H40" s="13"/>
      <c r="I40" s="14"/>
    </row>
    <row r="41" spans="1:11" x14ac:dyDescent="0.15">
      <c r="A41" s="11" t="s">
        <v>73</v>
      </c>
      <c r="B41" s="11">
        <v>2.48</v>
      </c>
      <c r="C41" s="11">
        <v>2.39</v>
      </c>
      <c r="D41" s="12"/>
      <c r="E41" s="12"/>
      <c r="F41" s="12"/>
      <c r="G41" s="12"/>
      <c r="H41" s="13"/>
      <c r="I41" s="14"/>
    </row>
    <row r="42" spans="1:11" x14ac:dyDescent="0.15">
      <c r="A42" s="11" t="s">
        <v>74</v>
      </c>
      <c r="B42" s="11">
        <v>1.45</v>
      </c>
      <c r="C42" s="11">
        <v>1.24</v>
      </c>
      <c r="D42" s="12"/>
      <c r="E42" s="12"/>
      <c r="F42" s="12"/>
      <c r="G42" s="12"/>
      <c r="H42" s="13"/>
      <c r="I42" s="14"/>
    </row>
    <row r="43" spans="1:11" x14ac:dyDescent="0.15">
      <c r="A43" s="11" t="s">
        <v>75</v>
      </c>
      <c r="B43" s="11">
        <v>8.6</v>
      </c>
      <c r="C43" s="11">
        <v>10.08</v>
      </c>
      <c r="D43" s="12"/>
      <c r="E43" s="12"/>
      <c r="F43" s="12"/>
      <c r="G43" s="12"/>
      <c r="H43" s="13"/>
      <c r="I43" s="14"/>
    </row>
    <row r="44" spans="1:11" x14ac:dyDescent="0.15">
      <c r="A44" s="11" t="s">
        <v>76</v>
      </c>
      <c r="B44" s="11">
        <v>1.43</v>
      </c>
      <c r="C44" s="11">
        <v>1.63</v>
      </c>
      <c r="D44" s="12"/>
      <c r="E44" s="12"/>
      <c r="F44" s="12"/>
      <c r="G44" s="12"/>
      <c r="H44" s="13"/>
      <c r="I44" s="14"/>
    </row>
    <row r="45" spans="1:11" x14ac:dyDescent="0.15">
      <c r="A45" s="11" t="s">
        <v>77</v>
      </c>
      <c r="B45" s="11">
        <v>2.2799999999999998</v>
      </c>
      <c r="C45" s="11">
        <v>2.38</v>
      </c>
      <c r="D45" s="12"/>
      <c r="E45" s="12"/>
      <c r="F45" s="12"/>
      <c r="G45" s="12"/>
      <c r="H45" s="13"/>
      <c r="I45" s="14"/>
    </row>
    <row r="46" spans="1:11" x14ac:dyDescent="0.15">
      <c r="A46" s="11" t="s">
        <v>78</v>
      </c>
      <c r="B46" s="11">
        <v>2.97</v>
      </c>
      <c r="C46" s="11">
        <v>3.13</v>
      </c>
      <c r="D46" s="12"/>
      <c r="E46" s="12"/>
      <c r="F46" s="12"/>
      <c r="G46" s="12"/>
      <c r="H46" s="13"/>
      <c r="I46" s="14"/>
    </row>
    <row r="47" spans="1:11" x14ac:dyDescent="0.15">
      <c r="A47" s="11" t="s">
        <v>79</v>
      </c>
      <c r="B47" s="11">
        <v>2.16</v>
      </c>
      <c r="C47" s="11">
        <v>2.21</v>
      </c>
      <c r="D47" s="12"/>
      <c r="E47" s="12"/>
      <c r="F47" s="12"/>
      <c r="G47" s="12"/>
      <c r="H47" s="13"/>
      <c r="I47" s="14"/>
    </row>
    <row r="48" spans="1:11" x14ac:dyDescent="0.15">
      <c r="A48" s="11" t="s">
        <v>80</v>
      </c>
      <c r="B48" s="11">
        <v>1.86</v>
      </c>
      <c r="C48" s="11">
        <v>1.77</v>
      </c>
      <c r="D48" s="12"/>
      <c r="E48" s="12"/>
      <c r="F48" s="12"/>
      <c r="G48" s="12"/>
      <c r="H48" s="13"/>
      <c r="I48" s="14"/>
      <c r="K48" s="36" t="s">
        <v>170</v>
      </c>
    </row>
    <row r="49" spans="1:10" x14ac:dyDescent="0.15">
      <c r="A49" s="11" t="s">
        <v>81</v>
      </c>
      <c r="B49" s="11">
        <v>2.93</v>
      </c>
      <c r="C49" s="11">
        <v>2.85</v>
      </c>
      <c r="D49" s="12"/>
      <c r="E49" s="12"/>
      <c r="F49" s="12"/>
      <c r="G49" s="12"/>
      <c r="H49" s="13"/>
      <c r="I49" s="14"/>
    </row>
    <row r="50" spans="1:10" ht="14.25" thickBot="1" x14ac:dyDescent="0.2">
      <c r="A50" s="15" t="s">
        <v>82</v>
      </c>
      <c r="B50" s="15">
        <v>1.84</v>
      </c>
      <c r="C50" s="15">
        <v>1.98</v>
      </c>
      <c r="D50" s="12"/>
      <c r="E50" s="12"/>
      <c r="F50" s="12"/>
      <c r="G50" s="12"/>
      <c r="H50" s="13"/>
      <c r="I50" s="14"/>
    </row>
    <row r="51" spans="1:10" x14ac:dyDescent="0.15">
      <c r="A51" s="16" t="s">
        <v>83</v>
      </c>
      <c r="B51" s="38"/>
      <c r="C51" s="16"/>
      <c r="D51" s="37"/>
      <c r="E51" s="37"/>
      <c r="F51" s="37"/>
      <c r="G51" s="37"/>
      <c r="H51" s="21"/>
      <c r="I51" s="17"/>
    </row>
    <row r="52" spans="1:10" x14ac:dyDescent="0.15">
      <c r="A52" s="11" t="s">
        <v>84</v>
      </c>
      <c r="B52" s="12"/>
      <c r="C52" s="12"/>
    </row>
    <row r="53" spans="1:10" x14ac:dyDescent="0.15">
      <c r="A53" s="11" t="s">
        <v>85</v>
      </c>
      <c r="B53" s="22"/>
      <c r="J53" s="18"/>
    </row>
    <row r="54" spans="1:10" x14ac:dyDescent="0.15">
      <c r="A54" s="11" t="s">
        <v>86</v>
      </c>
      <c r="B54" s="20"/>
    </row>
    <row r="55" spans="1:10" x14ac:dyDescent="0.15">
      <c r="D55" s="34" t="s">
        <v>109</v>
      </c>
      <c r="E55" s="40"/>
    </row>
    <row r="56" spans="1:10" x14ac:dyDescent="0.15">
      <c r="A56" s="11" t="s">
        <v>87</v>
      </c>
      <c r="B56" s="11"/>
      <c r="D56" s="34" t="s">
        <v>110</v>
      </c>
      <c r="E56" s="40"/>
    </row>
    <row r="57" spans="1:10" x14ac:dyDescent="0.15">
      <c r="A57" s="11" t="s">
        <v>88</v>
      </c>
      <c r="B57" s="11"/>
    </row>
    <row r="58" spans="1:10" x14ac:dyDescent="0.15">
      <c r="D58" s="11" t="s">
        <v>89</v>
      </c>
      <c r="E58" s="39"/>
    </row>
    <row r="59" spans="1:10" x14ac:dyDescent="0.15">
      <c r="D59" s="11" t="s">
        <v>90</v>
      </c>
      <c r="E59" s="39"/>
    </row>
    <row r="61" spans="1:10" x14ac:dyDescent="0.15">
      <c r="F61" s="34" t="s">
        <v>115</v>
      </c>
      <c r="G61" s="34"/>
    </row>
    <row r="62" spans="1:10" x14ac:dyDescent="0.15">
      <c r="F62" s="34" t="s">
        <v>116</v>
      </c>
      <c r="G62" s="34"/>
    </row>
    <row r="63" spans="1:10" x14ac:dyDescent="0.15">
      <c r="F63" s="34" t="s">
        <v>117</v>
      </c>
      <c r="G63" s="34"/>
    </row>
    <row r="69" spans="11:19" x14ac:dyDescent="0.15">
      <c r="K69"/>
      <c r="L69"/>
      <c r="M69"/>
      <c r="N69"/>
      <c r="O69"/>
      <c r="P69"/>
      <c r="Q69"/>
    </row>
    <row r="70" spans="11:19" x14ac:dyDescent="0.15">
      <c r="K70"/>
      <c r="L70"/>
      <c r="M70"/>
      <c r="N70"/>
      <c r="O70"/>
      <c r="P70"/>
      <c r="Q70"/>
      <c r="R70" s="19"/>
      <c r="S70" s="19"/>
    </row>
    <row r="71" spans="11:19" x14ac:dyDescent="0.15">
      <c r="K71" s="19"/>
      <c r="L71" s="19"/>
      <c r="M71" s="19"/>
      <c r="N71" s="19"/>
      <c r="O71" s="19"/>
      <c r="P71" s="19"/>
      <c r="Q71" s="19"/>
      <c r="R71" s="19"/>
      <c r="S71" s="19"/>
    </row>
  </sheetData>
  <phoneticPr fontId="15"/>
  <pageMargins left="0.51181102362204722" right="0.51181102362204722" top="0.74803149606299213" bottom="0.74803149606299213" header="0.31496062992125984" footer="0.31496062992125984"/>
  <pageSetup paperSize="9"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H18" sqref="H18"/>
    </sheetView>
  </sheetViews>
  <sheetFormatPr defaultRowHeight="13.5" x14ac:dyDescent="0.15"/>
  <cols>
    <col min="1" max="16384" width="9" style="23"/>
  </cols>
  <sheetData>
    <row r="1" spans="1:5" x14ac:dyDescent="0.15">
      <c r="A1" s="23" t="s">
        <v>174</v>
      </c>
    </row>
    <row r="3" spans="1:5" x14ac:dyDescent="0.15">
      <c r="A3" s="26" t="s">
        <v>0</v>
      </c>
      <c r="B3" s="23" t="s">
        <v>91</v>
      </c>
      <c r="C3" s="27"/>
      <c r="D3" s="23" t="s">
        <v>92</v>
      </c>
    </row>
    <row r="4" spans="1:5" x14ac:dyDescent="0.15">
      <c r="A4" s="30"/>
      <c r="B4" s="24" t="s">
        <v>99</v>
      </c>
      <c r="C4" s="24" t="s">
        <v>100</v>
      </c>
      <c r="D4" s="24" t="s">
        <v>101</v>
      </c>
      <c r="E4" s="24" t="s">
        <v>102</v>
      </c>
    </row>
    <row r="5" spans="1:5" x14ac:dyDescent="0.15">
      <c r="A5" s="24">
        <v>1980</v>
      </c>
      <c r="B5" s="24">
        <v>249</v>
      </c>
      <c r="C5" s="24"/>
      <c r="D5" s="24">
        <v>287</v>
      </c>
      <c r="E5" s="24"/>
    </row>
    <row r="6" spans="1:5" x14ac:dyDescent="0.15">
      <c r="A6" s="24">
        <v>1981</v>
      </c>
      <c r="B6" s="24">
        <v>230</v>
      </c>
      <c r="C6" s="24"/>
      <c r="D6" s="24">
        <v>299</v>
      </c>
      <c r="E6" s="24"/>
    </row>
    <row r="7" spans="1:5" x14ac:dyDescent="0.15">
      <c r="A7" s="24">
        <v>1982</v>
      </c>
      <c r="B7" s="24">
        <v>207</v>
      </c>
      <c r="C7" s="24"/>
      <c r="D7" s="24">
        <v>308</v>
      </c>
      <c r="E7" s="24"/>
    </row>
    <row r="8" spans="1:5" x14ac:dyDescent="0.15">
      <c r="A8" s="24">
        <v>1983</v>
      </c>
      <c r="B8" s="24">
        <v>213</v>
      </c>
      <c r="C8" s="24"/>
      <c r="D8" s="24">
        <v>319</v>
      </c>
      <c r="E8" s="24"/>
    </row>
    <row r="9" spans="1:5" x14ac:dyDescent="0.15">
      <c r="A9" s="24">
        <v>1984</v>
      </c>
      <c r="B9" s="24">
        <v>213</v>
      </c>
      <c r="C9" s="24"/>
      <c r="D9" s="24">
        <v>334</v>
      </c>
      <c r="E9" s="24"/>
    </row>
    <row r="10" spans="1:5" x14ac:dyDescent="0.15">
      <c r="A10" s="24">
        <v>1985</v>
      </c>
      <c r="B10" s="24">
        <v>197</v>
      </c>
      <c r="C10" s="24"/>
      <c r="D10" s="24">
        <v>355</v>
      </c>
      <c r="E10" s="24"/>
    </row>
    <row r="11" spans="1:5" x14ac:dyDescent="0.15">
      <c r="A11" s="24">
        <v>1986</v>
      </c>
      <c r="B11" s="24">
        <v>188</v>
      </c>
      <c r="C11" s="24"/>
      <c r="D11" s="24">
        <v>362</v>
      </c>
      <c r="E11" s="24"/>
    </row>
    <row r="12" spans="1:5" x14ac:dyDescent="0.15">
      <c r="A12" s="24">
        <v>1987</v>
      </c>
      <c r="B12" s="24">
        <v>188</v>
      </c>
      <c r="C12" s="24"/>
      <c r="D12" s="24">
        <v>384</v>
      </c>
      <c r="E12" s="24"/>
    </row>
    <row r="13" spans="1:5" x14ac:dyDescent="0.15">
      <c r="A13" s="24">
        <v>1988</v>
      </c>
      <c r="B13" s="24">
        <v>200</v>
      </c>
      <c r="C13" s="24"/>
      <c r="D13" s="24">
        <v>408</v>
      </c>
      <c r="E13" s="24"/>
    </row>
    <row r="14" spans="1:5" x14ac:dyDescent="0.15">
      <c r="A14" s="24">
        <v>1989</v>
      </c>
      <c r="B14" s="24">
        <v>211</v>
      </c>
      <c r="C14" s="24"/>
      <c r="D14" s="24">
        <v>427</v>
      </c>
      <c r="E14" s="24"/>
    </row>
    <row r="15" spans="1:5" x14ac:dyDescent="0.15">
      <c r="A15" s="24">
        <v>1990</v>
      </c>
      <c r="B15" s="24">
        <v>238</v>
      </c>
      <c r="C15" s="24"/>
      <c r="D15" s="24">
        <v>454</v>
      </c>
      <c r="E15" s="24"/>
    </row>
    <row r="16" spans="1:5" x14ac:dyDescent="0.15">
      <c r="A16" s="24">
        <v>1991</v>
      </c>
      <c r="B16" s="24">
        <v>239</v>
      </c>
      <c r="C16" s="24"/>
      <c r="D16" s="24">
        <v>464</v>
      </c>
      <c r="E16" s="24"/>
    </row>
    <row r="17" spans="1:5" x14ac:dyDescent="0.15">
      <c r="A17" s="24">
        <v>1992</v>
      </c>
      <c r="B17" s="24">
        <v>256</v>
      </c>
      <c r="C17" s="24"/>
      <c r="D17" s="24">
        <v>468</v>
      </c>
      <c r="E17" s="24"/>
    </row>
    <row r="18" spans="1:5" x14ac:dyDescent="0.15">
      <c r="A18" s="24">
        <v>1993</v>
      </c>
      <c r="B18" s="24">
        <v>256</v>
      </c>
      <c r="C18" s="24"/>
      <c r="D18" s="24">
        <v>465</v>
      </c>
      <c r="E18" s="24"/>
    </row>
    <row r="19" spans="1:5" x14ac:dyDescent="0.15">
      <c r="A19" s="24">
        <v>1994</v>
      </c>
      <c r="B19" s="24">
        <v>274</v>
      </c>
      <c r="C19" s="24"/>
      <c r="D19" s="24">
        <v>472</v>
      </c>
      <c r="E19" s="24"/>
    </row>
    <row r="20" spans="1:5" x14ac:dyDescent="0.15">
      <c r="A20" s="24">
        <v>1995</v>
      </c>
      <c r="B20" s="24">
        <v>266</v>
      </c>
      <c r="C20" s="24"/>
      <c r="D20" s="24">
        <v>483</v>
      </c>
      <c r="E20" s="24"/>
    </row>
    <row r="21" spans="1:5" x14ac:dyDescent="0.15">
      <c r="A21" s="24">
        <v>1996</v>
      </c>
      <c r="B21" s="24">
        <v>264</v>
      </c>
      <c r="C21" s="24"/>
      <c r="D21" s="24">
        <v>497</v>
      </c>
      <c r="E21" s="24"/>
    </row>
    <row r="22" spans="1:5" x14ac:dyDescent="0.15">
      <c r="A22" s="24">
        <v>1997</v>
      </c>
      <c r="B22" s="24">
        <v>267</v>
      </c>
      <c r="C22" s="24"/>
      <c r="D22" s="24">
        <v>497</v>
      </c>
      <c r="E22" s="24"/>
    </row>
    <row r="23" spans="1:5" x14ac:dyDescent="0.15">
      <c r="A23" s="24">
        <v>1998</v>
      </c>
      <c r="B23" s="24">
        <v>254</v>
      </c>
      <c r="C23" s="24"/>
      <c r="D23" s="24">
        <v>489</v>
      </c>
      <c r="E23" s="24"/>
    </row>
    <row r="24" spans="1:5" x14ac:dyDescent="0.15">
      <c r="A24" s="24">
        <v>1999</v>
      </c>
      <c r="B24" s="24">
        <v>249</v>
      </c>
      <c r="C24" s="24"/>
      <c r="D24" s="24">
        <v>493</v>
      </c>
      <c r="E24" s="24"/>
    </row>
    <row r="25" spans="1:5" x14ac:dyDescent="0.15">
      <c r="A25" s="24">
        <v>2000</v>
      </c>
      <c r="B25" s="24">
        <v>255</v>
      </c>
      <c r="C25" s="24"/>
      <c r="D25" s="24">
        <v>506</v>
      </c>
      <c r="E25" s="24"/>
    </row>
    <row r="26" spans="1:5" x14ac:dyDescent="0.15">
      <c r="A26" s="24">
        <v>2001</v>
      </c>
      <c r="B26" s="24">
        <v>240</v>
      </c>
      <c r="C26" s="24"/>
      <c r="D26" s="24">
        <v>502</v>
      </c>
      <c r="E26" s="24"/>
    </row>
    <row r="27" spans="1:5" x14ac:dyDescent="0.15">
      <c r="A27" s="24">
        <v>2002</v>
      </c>
      <c r="B27" s="24">
        <v>242</v>
      </c>
      <c r="C27" s="24"/>
      <c r="D27" s="24">
        <v>507</v>
      </c>
      <c r="E27" s="24"/>
    </row>
    <row r="28" spans="1:5" x14ac:dyDescent="0.15">
      <c r="A28" s="24">
        <v>2003</v>
      </c>
      <c r="B28" s="24">
        <v>245</v>
      </c>
      <c r="C28" s="24"/>
      <c r="D28" s="24">
        <v>518</v>
      </c>
      <c r="E28" s="24"/>
    </row>
    <row r="29" spans="1:5" x14ac:dyDescent="0.15">
      <c r="A29" s="24">
        <v>2004</v>
      </c>
      <c r="B29" s="24">
        <v>242</v>
      </c>
      <c r="C29" s="24"/>
      <c r="D29" s="24">
        <v>528</v>
      </c>
      <c r="E29" s="24"/>
    </row>
    <row r="30" spans="1:5" x14ac:dyDescent="0.15">
      <c r="A30" s="24">
        <v>2005</v>
      </c>
      <c r="B30" s="24">
        <v>249</v>
      </c>
      <c r="C30" s="24"/>
      <c r="D30" s="24">
        <v>540</v>
      </c>
      <c r="E30" s="24"/>
    </row>
    <row r="31" spans="1:5" x14ac:dyDescent="0.15">
      <c r="A31" s="24">
        <v>2006</v>
      </c>
      <c r="B31" s="24">
        <v>239</v>
      </c>
      <c r="C31" s="24"/>
      <c r="D31" s="24">
        <v>552</v>
      </c>
      <c r="E31" s="24"/>
    </row>
    <row r="32" spans="1:5" x14ac:dyDescent="0.15">
      <c r="A32" s="24">
        <v>2007</v>
      </c>
      <c r="B32" s="24">
        <v>242</v>
      </c>
      <c r="C32" s="24"/>
      <c r="D32" s="24">
        <v>562</v>
      </c>
      <c r="E32" s="24"/>
    </row>
  </sheetData>
  <phoneticPr fontId="15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workbookViewId="0">
      <selection activeCell="I55" sqref="I55"/>
    </sheetView>
  </sheetViews>
  <sheetFormatPr defaultRowHeight="13.5" x14ac:dyDescent="0.15"/>
  <sheetData>
    <row r="1" spans="1:21" x14ac:dyDescent="0.15">
      <c r="A1" t="s">
        <v>150</v>
      </c>
    </row>
    <row r="2" spans="1:21" x14ac:dyDescent="0.15">
      <c r="B2" t="s">
        <v>147</v>
      </c>
      <c r="C2" t="s">
        <v>148</v>
      </c>
      <c r="D2" t="s">
        <v>114</v>
      </c>
      <c r="E2" t="s">
        <v>149</v>
      </c>
      <c r="G2" t="s">
        <v>132</v>
      </c>
      <c r="I2" t="s">
        <v>155</v>
      </c>
    </row>
    <row r="3" spans="1:21" x14ac:dyDescent="0.15">
      <c r="B3" s="25" t="s">
        <v>151</v>
      </c>
      <c r="C3" s="25" t="s">
        <v>152</v>
      </c>
      <c r="D3" s="25" t="s">
        <v>153</v>
      </c>
      <c r="E3" s="25" t="s">
        <v>154</v>
      </c>
      <c r="G3" s="25" t="s">
        <v>152</v>
      </c>
      <c r="I3" s="49" t="s">
        <v>156</v>
      </c>
      <c r="J3" s="25" t="s">
        <v>153</v>
      </c>
      <c r="K3" s="25" t="s">
        <v>154</v>
      </c>
      <c r="M3" s="49" t="s">
        <v>103</v>
      </c>
      <c r="N3" s="49"/>
    </row>
    <row r="4" spans="1:21" x14ac:dyDescent="0.15">
      <c r="B4" s="25">
        <v>1</v>
      </c>
      <c r="C4" s="25">
        <v>7</v>
      </c>
      <c r="D4" s="25">
        <v>40</v>
      </c>
      <c r="E4" s="25">
        <v>4</v>
      </c>
      <c r="G4" s="25"/>
      <c r="I4" s="49"/>
      <c r="J4" s="25"/>
      <c r="K4" s="25"/>
      <c r="M4" s="1" t="s">
        <v>104</v>
      </c>
      <c r="N4" s="1"/>
    </row>
    <row r="5" spans="1:21" x14ac:dyDescent="0.15">
      <c r="B5" s="25">
        <v>2</v>
      </c>
      <c r="C5" s="25">
        <v>6</v>
      </c>
      <c r="D5" s="25">
        <v>32</v>
      </c>
      <c r="E5" s="25">
        <v>3</v>
      </c>
      <c r="G5" s="25"/>
      <c r="I5" s="49"/>
      <c r="J5" s="25"/>
      <c r="K5" s="25"/>
      <c r="M5" s="1" t="s">
        <v>105</v>
      </c>
      <c r="N5" s="1"/>
    </row>
    <row r="6" spans="1:21" x14ac:dyDescent="0.15">
      <c r="B6" s="25">
        <v>3</v>
      </c>
      <c r="C6" s="25">
        <v>9</v>
      </c>
      <c r="D6" s="25">
        <v>48</v>
      </c>
      <c r="E6" s="25">
        <v>4</v>
      </c>
      <c r="G6" s="25"/>
      <c r="I6" s="49"/>
      <c r="J6" s="25"/>
      <c r="K6" s="25"/>
    </row>
    <row r="7" spans="1:21" x14ac:dyDescent="0.15">
      <c r="B7" s="25">
        <v>4</v>
      </c>
      <c r="C7" s="25">
        <v>5</v>
      </c>
      <c r="D7" s="25">
        <v>26</v>
      </c>
      <c r="E7" s="25">
        <v>3</v>
      </c>
      <c r="G7" s="25"/>
      <c r="I7" s="49"/>
      <c r="J7" s="25"/>
      <c r="K7" s="25"/>
      <c r="M7" s="43" t="s">
        <v>141</v>
      </c>
      <c r="N7" s="23"/>
    </row>
    <row r="8" spans="1:21" x14ac:dyDescent="0.15">
      <c r="B8" s="25">
        <v>5</v>
      </c>
      <c r="C8" s="25">
        <v>4</v>
      </c>
      <c r="D8" s="25">
        <v>35</v>
      </c>
      <c r="E8" s="25">
        <v>5</v>
      </c>
      <c r="G8" s="25"/>
      <c r="I8" s="49"/>
      <c r="J8" s="25"/>
      <c r="K8" s="25"/>
      <c r="M8" s="23"/>
      <c r="N8" s="23"/>
    </row>
    <row r="9" spans="1:21" x14ac:dyDescent="0.15">
      <c r="B9" s="25">
        <v>6</v>
      </c>
      <c r="C9" s="25">
        <v>7</v>
      </c>
      <c r="D9" s="25">
        <v>30</v>
      </c>
      <c r="E9" s="25">
        <v>2</v>
      </c>
      <c r="G9" s="25"/>
      <c r="I9" s="49"/>
      <c r="J9" s="25"/>
      <c r="K9" s="25"/>
      <c r="L9" s="54" t="s">
        <v>176</v>
      </c>
      <c r="M9" s="43" t="s">
        <v>142</v>
      </c>
      <c r="N9" s="23"/>
    </row>
    <row r="10" spans="1:21" x14ac:dyDescent="0.15">
      <c r="B10" s="25">
        <v>7</v>
      </c>
      <c r="C10" s="25">
        <v>4</v>
      </c>
      <c r="D10" s="25">
        <v>27</v>
      </c>
      <c r="E10" s="25">
        <v>4</v>
      </c>
      <c r="G10" s="25"/>
      <c r="I10" s="49"/>
      <c r="J10" s="25"/>
      <c r="K10" s="25"/>
      <c r="L10" s="54"/>
      <c r="M10" s="23"/>
      <c r="N10" s="43"/>
    </row>
    <row r="11" spans="1:21" x14ac:dyDescent="0.15">
      <c r="B11" s="25">
        <v>8</v>
      </c>
      <c r="C11" s="25">
        <v>5</v>
      </c>
      <c r="D11" s="25">
        <v>41</v>
      </c>
      <c r="E11" s="25">
        <v>6</v>
      </c>
      <c r="G11" s="25"/>
      <c r="I11" s="49"/>
      <c r="J11" s="25"/>
      <c r="K11" s="25"/>
      <c r="L11" s="54" t="s">
        <v>183</v>
      </c>
      <c r="M11" s="43" t="s">
        <v>143</v>
      </c>
      <c r="N11" s="23"/>
    </row>
    <row r="12" spans="1:21" x14ac:dyDescent="0.15">
      <c r="B12" s="25">
        <v>9</v>
      </c>
      <c r="C12" s="25">
        <v>9</v>
      </c>
      <c r="D12" s="25">
        <v>37</v>
      </c>
      <c r="E12" s="25">
        <v>2</v>
      </c>
      <c r="G12" s="25"/>
      <c r="I12" s="49"/>
      <c r="J12" s="25"/>
      <c r="K12" s="25"/>
    </row>
    <row r="13" spans="1:21" x14ac:dyDescent="0.15">
      <c r="B13" s="25">
        <v>10</v>
      </c>
      <c r="C13" s="25">
        <v>4</v>
      </c>
      <c r="D13" s="25">
        <v>44</v>
      </c>
      <c r="E13" s="25">
        <v>7</v>
      </c>
      <c r="G13" s="25"/>
      <c r="I13" s="49"/>
      <c r="J13" s="25"/>
      <c r="K13" s="25"/>
    </row>
    <row r="15" spans="1:21" x14ac:dyDescent="0.15">
      <c r="I15" t="s">
        <v>177</v>
      </c>
    </row>
    <row r="16" spans="1:21" x14ac:dyDescent="0.15">
      <c r="A16" t="s">
        <v>170</v>
      </c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25"/>
      <c r="U16" s="25"/>
    </row>
    <row r="17" spans="9:21" x14ac:dyDescent="0.15"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49"/>
      <c r="T17" s="25"/>
      <c r="U17" s="25"/>
    </row>
    <row r="18" spans="9:21" x14ac:dyDescent="0.15"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49"/>
      <c r="T18" s="25"/>
      <c r="U18" s="25"/>
    </row>
    <row r="19" spans="9:21" x14ac:dyDescent="0.15">
      <c r="S19" s="49"/>
      <c r="T19" s="25"/>
      <c r="U19" s="25"/>
    </row>
    <row r="20" spans="9:21" x14ac:dyDescent="0.15">
      <c r="S20" s="49"/>
      <c r="T20" s="25"/>
      <c r="U20" s="25"/>
    </row>
    <row r="21" spans="9:21" x14ac:dyDescent="0.15">
      <c r="S21" s="49"/>
      <c r="T21" s="25"/>
      <c r="U21" s="25"/>
    </row>
    <row r="22" spans="9:21" x14ac:dyDescent="0.15">
      <c r="S22" s="49"/>
      <c r="T22" s="25"/>
      <c r="U22" s="25"/>
    </row>
    <row r="23" spans="9:21" x14ac:dyDescent="0.15">
      <c r="S23" s="49"/>
      <c r="T23" s="25"/>
      <c r="U23" s="25"/>
    </row>
    <row r="24" spans="9:21" x14ac:dyDescent="0.15">
      <c r="S24" s="49"/>
      <c r="T24" s="25"/>
      <c r="U24" s="25"/>
    </row>
    <row r="25" spans="9:21" x14ac:dyDescent="0.15">
      <c r="S25" s="49"/>
      <c r="T25" s="25"/>
      <c r="U25" s="25"/>
    </row>
    <row r="27" spans="9:21" x14ac:dyDescent="0.15">
      <c r="I27" t="s">
        <v>178</v>
      </c>
    </row>
    <row r="28" spans="9:21" x14ac:dyDescent="0.15">
      <c r="I28" s="1"/>
      <c r="J28" s="1"/>
      <c r="K28" s="1"/>
    </row>
    <row r="29" spans="9:21" x14ac:dyDescent="0.15">
      <c r="I29" s="1"/>
      <c r="J29" s="1"/>
      <c r="K29" s="1"/>
    </row>
    <row r="30" spans="9:21" x14ac:dyDescent="0.15">
      <c r="I30" s="1"/>
      <c r="J30" s="1"/>
      <c r="K30" s="1"/>
    </row>
    <row r="32" spans="9:21" x14ac:dyDescent="0.15">
      <c r="I32" t="s">
        <v>179</v>
      </c>
    </row>
    <row r="33" spans="9:19" x14ac:dyDescent="0.15"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25"/>
    </row>
    <row r="34" spans="9:19" x14ac:dyDescent="0.15"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</row>
    <row r="35" spans="9:19" x14ac:dyDescent="0.15"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</row>
    <row r="36" spans="9:19" x14ac:dyDescent="0.15">
      <c r="S36" s="25"/>
    </row>
    <row r="37" spans="9:19" x14ac:dyDescent="0.15">
      <c r="S37" s="25"/>
    </row>
    <row r="38" spans="9:19" x14ac:dyDescent="0.15">
      <c r="S38" s="25"/>
    </row>
    <row r="39" spans="9:19" x14ac:dyDescent="0.15">
      <c r="M39" s="43" t="s">
        <v>141</v>
      </c>
      <c r="N39" s="23"/>
      <c r="S39" s="25"/>
    </row>
    <row r="40" spans="9:19" x14ac:dyDescent="0.15">
      <c r="M40" s="23"/>
      <c r="N40" s="23"/>
      <c r="S40" s="25"/>
    </row>
    <row r="41" spans="9:19" x14ac:dyDescent="0.15">
      <c r="L41" s="54" t="s">
        <v>181</v>
      </c>
      <c r="M41" s="43" t="s">
        <v>142</v>
      </c>
      <c r="N41" s="23"/>
      <c r="S41" s="25"/>
    </row>
    <row r="42" spans="9:19" x14ac:dyDescent="0.15">
      <c r="L42" s="54"/>
      <c r="M42" s="23"/>
      <c r="N42" s="43"/>
      <c r="S42" s="25"/>
    </row>
    <row r="43" spans="9:19" x14ac:dyDescent="0.15">
      <c r="L43" s="54" t="s">
        <v>182</v>
      </c>
      <c r="M43" s="43" t="s">
        <v>143</v>
      </c>
      <c r="N43" s="23"/>
    </row>
    <row r="44" spans="9:19" x14ac:dyDescent="0.15">
      <c r="I44" t="s">
        <v>180</v>
      </c>
    </row>
    <row r="45" spans="9:19" x14ac:dyDescent="0.15">
      <c r="I45" s="1"/>
    </row>
    <row r="46" spans="9:19" x14ac:dyDescent="0.15">
      <c r="I46" s="1"/>
    </row>
    <row r="47" spans="9:19" x14ac:dyDescent="0.15">
      <c r="I47" s="1"/>
    </row>
    <row r="49" spans="9:11" ht="15.75" x14ac:dyDescent="0.15">
      <c r="I49" t="s">
        <v>184</v>
      </c>
      <c r="J49" t="s">
        <v>129</v>
      </c>
    </row>
    <row r="50" spans="9:11" x14ac:dyDescent="0.15">
      <c r="I50" s="1"/>
      <c r="J50" s="1"/>
      <c r="K50" s="1"/>
    </row>
    <row r="51" spans="9:11" x14ac:dyDescent="0.15">
      <c r="I51" s="1"/>
      <c r="J51" s="1"/>
      <c r="K51" s="1"/>
    </row>
    <row r="52" spans="9:11" x14ac:dyDescent="0.15">
      <c r="I52" s="1"/>
      <c r="J52" s="1"/>
      <c r="K52" s="1"/>
    </row>
    <row r="54" spans="9:11" ht="15.75" x14ac:dyDescent="0.15">
      <c r="I54" t="s">
        <v>185</v>
      </c>
    </row>
    <row r="55" spans="9:11" x14ac:dyDescent="0.15">
      <c r="I55" s="1"/>
    </row>
    <row r="56" spans="9:11" x14ac:dyDescent="0.15">
      <c r="I56" s="1"/>
    </row>
    <row r="57" spans="9:11" x14ac:dyDescent="0.15">
      <c r="I57" s="1"/>
    </row>
  </sheetData>
  <phoneticPr fontId="15"/>
  <pageMargins left="0.7" right="0.7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topLeftCell="A33" workbookViewId="0">
      <selection activeCell="A20" sqref="A20:G57"/>
    </sheetView>
  </sheetViews>
  <sheetFormatPr defaultRowHeight="13.5" x14ac:dyDescent="0.15"/>
  <cols>
    <col min="1" max="5" width="9" style="23"/>
    <col min="6" max="6" width="9" style="23" customWidth="1"/>
    <col min="7" max="10" width="9" style="23"/>
    <col min="11" max="11" width="9" style="23" customWidth="1"/>
    <col min="12" max="12" width="8.875" style="23" customWidth="1"/>
    <col min="13" max="17" width="9" style="23"/>
    <col min="18" max="18" width="9" style="23" customWidth="1"/>
    <col min="19" max="16384" width="9" style="23"/>
  </cols>
  <sheetData>
    <row r="1" spans="1:21" x14ac:dyDescent="0.15">
      <c r="A1" s="44" t="s">
        <v>125</v>
      </c>
    </row>
    <row r="2" spans="1:21" x14ac:dyDescent="0.15">
      <c r="B2" s="23" t="s">
        <v>118</v>
      </c>
      <c r="C2" s="23" t="s">
        <v>119</v>
      </c>
      <c r="D2" s="23" t="s">
        <v>112</v>
      </c>
      <c r="E2" s="23" t="s">
        <v>120</v>
      </c>
      <c r="G2" s="23" t="s">
        <v>132</v>
      </c>
      <c r="I2" s="23" t="s">
        <v>131</v>
      </c>
    </row>
    <row r="3" spans="1:21" x14ac:dyDescent="0.15">
      <c r="B3" s="41" t="s">
        <v>121</v>
      </c>
      <c r="C3" s="24" t="s">
        <v>122</v>
      </c>
      <c r="D3" s="24" t="s">
        <v>123</v>
      </c>
      <c r="E3" s="24" t="s">
        <v>124</v>
      </c>
      <c r="G3" s="31" t="s">
        <v>122</v>
      </c>
      <c r="I3" s="31" t="s">
        <v>126</v>
      </c>
      <c r="J3" s="31" t="s">
        <v>123</v>
      </c>
      <c r="K3" s="31" t="s">
        <v>124</v>
      </c>
      <c r="M3" s="43" t="s">
        <v>141</v>
      </c>
    </row>
    <row r="4" spans="1:21" x14ac:dyDescent="0.15">
      <c r="B4" s="41">
        <v>1</v>
      </c>
      <c r="C4" s="24">
        <v>7</v>
      </c>
      <c r="D4" s="24">
        <v>40</v>
      </c>
      <c r="E4" s="24">
        <v>4</v>
      </c>
      <c r="G4" s="31">
        <v>7</v>
      </c>
      <c r="I4" s="31">
        <v>1</v>
      </c>
      <c r="J4" s="31">
        <v>40</v>
      </c>
      <c r="K4" s="31">
        <v>4</v>
      </c>
    </row>
    <row r="5" spans="1:21" x14ac:dyDescent="0.15">
      <c r="B5" s="41">
        <v>2</v>
      </c>
      <c r="C5" s="24">
        <v>6</v>
      </c>
      <c r="D5" s="24">
        <v>32</v>
      </c>
      <c r="E5" s="24">
        <v>3</v>
      </c>
      <c r="G5" s="31">
        <v>6</v>
      </c>
      <c r="I5" s="31">
        <v>1</v>
      </c>
      <c r="J5" s="31">
        <v>32</v>
      </c>
      <c r="K5" s="31">
        <v>3</v>
      </c>
      <c r="M5" s="43" t="s">
        <v>142</v>
      </c>
    </row>
    <row r="6" spans="1:21" x14ac:dyDescent="0.15">
      <c r="B6" s="41">
        <v>3</v>
      </c>
      <c r="C6" s="24">
        <v>9</v>
      </c>
      <c r="D6" s="24">
        <v>48</v>
      </c>
      <c r="E6" s="24">
        <v>4</v>
      </c>
      <c r="G6" s="31">
        <v>9</v>
      </c>
      <c r="I6" s="31">
        <v>1</v>
      </c>
      <c r="J6" s="31">
        <v>48</v>
      </c>
      <c r="K6" s="31">
        <v>4</v>
      </c>
      <c r="N6" s="43"/>
    </row>
    <row r="7" spans="1:21" x14ac:dyDescent="0.15">
      <c r="B7" s="41">
        <v>4</v>
      </c>
      <c r="C7" s="24">
        <v>5</v>
      </c>
      <c r="D7" s="24">
        <v>26</v>
      </c>
      <c r="E7" s="24">
        <v>3</v>
      </c>
      <c r="G7" s="31">
        <v>5</v>
      </c>
      <c r="I7" s="31">
        <v>1</v>
      </c>
      <c r="J7" s="31">
        <v>26</v>
      </c>
      <c r="K7" s="31">
        <v>3</v>
      </c>
      <c r="M7" s="43" t="s">
        <v>143</v>
      </c>
    </row>
    <row r="8" spans="1:21" x14ac:dyDescent="0.15">
      <c r="B8" s="41">
        <v>5</v>
      </c>
      <c r="C8" s="24">
        <v>4</v>
      </c>
      <c r="D8" s="24">
        <v>35</v>
      </c>
      <c r="E8" s="24">
        <v>5</v>
      </c>
      <c r="G8" s="31">
        <v>4</v>
      </c>
      <c r="I8" s="31">
        <v>1</v>
      </c>
      <c r="J8" s="31">
        <v>35</v>
      </c>
      <c r="K8" s="31">
        <v>5</v>
      </c>
    </row>
    <row r="9" spans="1:21" x14ac:dyDescent="0.15">
      <c r="B9" s="41">
        <v>6</v>
      </c>
      <c r="C9" s="24">
        <v>7</v>
      </c>
      <c r="D9" s="24">
        <v>30</v>
      </c>
      <c r="E9" s="24">
        <v>2</v>
      </c>
      <c r="G9" s="31">
        <v>7</v>
      </c>
      <c r="I9" s="31">
        <v>1</v>
      </c>
      <c r="J9" s="31">
        <v>30</v>
      </c>
      <c r="K9" s="31">
        <v>2</v>
      </c>
    </row>
    <row r="10" spans="1:21" x14ac:dyDescent="0.15">
      <c r="B10" s="41">
        <v>7</v>
      </c>
      <c r="C10" s="24">
        <v>4</v>
      </c>
      <c r="D10" s="24">
        <v>27</v>
      </c>
      <c r="E10" s="24">
        <v>4</v>
      </c>
      <c r="G10" s="31">
        <v>4</v>
      </c>
      <c r="I10" s="31">
        <v>1</v>
      </c>
      <c r="J10" s="31">
        <v>27</v>
      </c>
      <c r="K10" s="31">
        <v>4</v>
      </c>
    </row>
    <row r="11" spans="1:21" x14ac:dyDescent="0.15">
      <c r="B11" s="41">
        <v>8</v>
      </c>
      <c r="C11" s="24">
        <v>5</v>
      </c>
      <c r="D11" s="24">
        <v>41</v>
      </c>
      <c r="E11" s="24">
        <v>6</v>
      </c>
      <c r="G11" s="31">
        <v>5</v>
      </c>
      <c r="I11" s="31">
        <v>1</v>
      </c>
      <c r="J11" s="31">
        <v>41</v>
      </c>
      <c r="K11" s="31">
        <v>6</v>
      </c>
    </row>
    <row r="12" spans="1:21" x14ac:dyDescent="0.15">
      <c r="B12" s="41">
        <v>9</v>
      </c>
      <c r="C12" s="24">
        <v>9</v>
      </c>
      <c r="D12" s="24">
        <v>37</v>
      </c>
      <c r="E12" s="24">
        <v>2</v>
      </c>
      <c r="G12" s="31">
        <v>9</v>
      </c>
      <c r="I12" s="31">
        <v>1</v>
      </c>
      <c r="J12" s="31">
        <v>37</v>
      </c>
      <c r="K12" s="31">
        <v>2</v>
      </c>
    </row>
    <row r="13" spans="1:21" x14ac:dyDescent="0.15">
      <c r="B13" s="41">
        <v>10</v>
      </c>
      <c r="C13" s="24">
        <v>4</v>
      </c>
      <c r="D13" s="24">
        <v>44</v>
      </c>
      <c r="E13" s="24">
        <v>7</v>
      </c>
      <c r="G13" s="31">
        <v>4</v>
      </c>
      <c r="I13" s="31">
        <v>1</v>
      </c>
      <c r="J13" s="31">
        <v>44</v>
      </c>
      <c r="K13" s="31">
        <v>7</v>
      </c>
    </row>
    <row r="15" spans="1:21" x14ac:dyDescent="0.15">
      <c r="I15" s="43" t="s">
        <v>127</v>
      </c>
    </row>
    <row r="16" spans="1:21" x14ac:dyDescent="0.15">
      <c r="I16" s="31">
        <v>1</v>
      </c>
      <c r="J16" s="31">
        <v>1</v>
      </c>
      <c r="K16" s="31">
        <v>1</v>
      </c>
      <c r="L16" s="31">
        <v>1</v>
      </c>
      <c r="M16" s="31">
        <v>1</v>
      </c>
      <c r="N16" s="31">
        <v>1</v>
      </c>
      <c r="O16" s="31">
        <v>1</v>
      </c>
      <c r="P16" s="31">
        <v>1</v>
      </c>
      <c r="Q16" s="31">
        <v>1</v>
      </c>
      <c r="R16" s="31">
        <v>1</v>
      </c>
      <c r="S16" s="31">
        <v>1</v>
      </c>
      <c r="T16" s="31">
        <v>40</v>
      </c>
      <c r="U16" s="31">
        <v>4</v>
      </c>
    </row>
    <row r="17" spans="1:21" x14ac:dyDescent="0.15">
      <c r="I17" s="31">
        <v>40</v>
      </c>
      <c r="J17" s="31">
        <v>32</v>
      </c>
      <c r="K17" s="31">
        <v>48</v>
      </c>
      <c r="L17" s="31">
        <v>26</v>
      </c>
      <c r="M17" s="31">
        <v>35</v>
      </c>
      <c r="N17" s="31">
        <v>30</v>
      </c>
      <c r="O17" s="31">
        <v>27</v>
      </c>
      <c r="P17" s="31">
        <v>41</v>
      </c>
      <c r="Q17" s="31">
        <v>37</v>
      </c>
      <c r="R17" s="31">
        <v>44</v>
      </c>
      <c r="S17" s="31">
        <v>1</v>
      </c>
      <c r="T17" s="31">
        <v>32</v>
      </c>
      <c r="U17" s="31">
        <v>3</v>
      </c>
    </row>
    <row r="18" spans="1:21" x14ac:dyDescent="0.15">
      <c r="A18" s="44" t="s">
        <v>135</v>
      </c>
      <c r="I18" s="31">
        <v>4</v>
      </c>
      <c r="J18" s="31">
        <v>3</v>
      </c>
      <c r="K18" s="31">
        <v>4</v>
      </c>
      <c r="L18" s="31">
        <v>3</v>
      </c>
      <c r="M18" s="31">
        <v>5</v>
      </c>
      <c r="N18" s="31">
        <v>2</v>
      </c>
      <c r="O18" s="31">
        <v>4</v>
      </c>
      <c r="P18" s="31">
        <v>6</v>
      </c>
      <c r="Q18" s="31">
        <v>2</v>
      </c>
      <c r="R18" s="31">
        <v>7</v>
      </c>
      <c r="S18" s="31">
        <v>1</v>
      </c>
      <c r="T18" s="31">
        <v>48</v>
      </c>
      <c r="U18" s="31">
        <v>4</v>
      </c>
    </row>
    <row r="19" spans="1:21" x14ac:dyDescent="0.15">
      <c r="S19" s="31">
        <v>1</v>
      </c>
      <c r="T19" s="31">
        <v>26</v>
      </c>
      <c r="U19" s="31">
        <v>3</v>
      </c>
    </row>
    <row r="20" spans="1:21" x14ac:dyDescent="0.15">
      <c r="S20" s="31">
        <v>1</v>
      </c>
      <c r="T20" s="31">
        <v>35</v>
      </c>
      <c r="U20" s="31">
        <v>5</v>
      </c>
    </row>
    <row r="21" spans="1:21" x14ac:dyDescent="0.15">
      <c r="S21" s="31">
        <v>1</v>
      </c>
      <c r="T21" s="31">
        <v>30</v>
      </c>
      <c r="U21" s="31">
        <v>2</v>
      </c>
    </row>
    <row r="22" spans="1:21" x14ac:dyDescent="0.15">
      <c r="S22" s="31">
        <v>1</v>
      </c>
      <c r="T22" s="31">
        <v>27</v>
      </c>
      <c r="U22" s="31">
        <v>4</v>
      </c>
    </row>
    <row r="23" spans="1:21" x14ac:dyDescent="0.15">
      <c r="S23" s="31">
        <v>1</v>
      </c>
      <c r="T23" s="31">
        <v>41</v>
      </c>
      <c r="U23" s="31">
        <v>6</v>
      </c>
    </row>
    <row r="24" spans="1:21" x14ac:dyDescent="0.15">
      <c r="S24" s="31">
        <v>1</v>
      </c>
      <c r="T24" s="31">
        <v>37</v>
      </c>
      <c r="U24" s="31">
        <v>2</v>
      </c>
    </row>
    <row r="25" spans="1:21" x14ac:dyDescent="0.15">
      <c r="I25" s="44" t="s">
        <v>136</v>
      </c>
      <c r="S25" s="31">
        <v>1</v>
      </c>
      <c r="T25" s="31">
        <v>44</v>
      </c>
      <c r="U25" s="31">
        <v>7</v>
      </c>
    </row>
    <row r="26" spans="1:21" x14ac:dyDescent="0.15">
      <c r="I26" s="43" t="s">
        <v>133</v>
      </c>
      <c r="J26" s="23" t="s">
        <v>140</v>
      </c>
    </row>
    <row r="27" spans="1:21" x14ac:dyDescent="0.15">
      <c r="I27" s="32"/>
      <c r="J27" s="32"/>
      <c r="K27" s="32"/>
    </row>
    <row r="28" spans="1:21" x14ac:dyDescent="0.15">
      <c r="I28" s="32"/>
      <c r="J28" s="32"/>
      <c r="K28" s="32"/>
    </row>
    <row r="29" spans="1:21" x14ac:dyDescent="0.15">
      <c r="I29" s="32"/>
      <c r="J29" s="32"/>
      <c r="K29" s="32"/>
    </row>
    <row r="31" spans="1:21" x14ac:dyDescent="0.15">
      <c r="I31" s="43" t="s">
        <v>134</v>
      </c>
    </row>
    <row r="32" spans="1:21" x14ac:dyDescent="0.15">
      <c r="I32" s="31">
        <v>1</v>
      </c>
      <c r="J32" s="31">
        <v>1</v>
      </c>
      <c r="K32" s="31">
        <v>1</v>
      </c>
      <c r="L32" s="31">
        <v>1</v>
      </c>
      <c r="M32" s="31">
        <v>1</v>
      </c>
      <c r="N32" s="31">
        <v>1</v>
      </c>
      <c r="O32" s="31">
        <v>1</v>
      </c>
      <c r="P32" s="31">
        <v>1</v>
      </c>
      <c r="Q32" s="31">
        <v>1</v>
      </c>
      <c r="R32" s="31">
        <v>1</v>
      </c>
      <c r="S32" s="31">
        <v>7</v>
      </c>
    </row>
    <row r="33" spans="9:19" x14ac:dyDescent="0.15">
      <c r="I33" s="31">
        <v>40</v>
      </c>
      <c r="J33" s="31">
        <v>32</v>
      </c>
      <c r="K33" s="31">
        <v>48</v>
      </c>
      <c r="L33" s="31">
        <v>26</v>
      </c>
      <c r="M33" s="31">
        <v>35</v>
      </c>
      <c r="N33" s="31">
        <v>30</v>
      </c>
      <c r="O33" s="31">
        <v>27</v>
      </c>
      <c r="P33" s="31">
        <v>41</v>
      </c>
      <c r="Q33" s="31">
        <v>37</v>
      </c>
      <c r="R33" s="31">
        <v>44</v>
      </c>
      <c r="S33" s="31">
        <v>6</v>
      </c>
    </row>
    <row r="34" spans="9:19" x14ac:dyDescent="0.15">
      <c r="I34" s="31">
        <v>4</v>
      </c>
      <c r="J34" s="31">
        <v>3</v>
      </c>
      <c r="K34" s="31">
        <v>4</v>
      </c>
      <c r="L34" s="31">
        <v>3</v>
      </c>
      <c r="M34" s="31">
        <v>5</v>
      </c>
      <c r="N34" s="31">
        <v>2</v>
      </c>
      <c r="O34" s="31">
        <v>4</v>
      </c>
      <c r="P34" s="31">
        <v>6</v>
      </c>
      <c r="Q34" s="31">
        <v>2</v>
      </c>
      <c r="R34" s="31">
        <v>7</v>
      </c>
      <c r="S34" s="31">
        <v>9</v>
      </c>
    </row>
    <row r="35" spans="9:19" x14ac:dyDescent="0.15">
      <c r="S35" s="31">
        <v>5</v>
      </c>
    </row>
    <row r="36" spans="9:19" x14ac:dyDescent="0.15">
      <c r="S36" s="31">
        <v>4</v>
      </c>
    </row>
    <row r="37" spans="9:19" x14ac:dyDescent="0.15">
      <c r="S37" s="31">
        <v>7</v>
      </c>
    </row>
    <row r="38" spans="9:19" x14ac:dyDescent="0.15">
      <c r="S38" s="31">
        <v>4</v>
      </c>
    </row>
    <row r="39" spans="9:19" x14ac:dyDescent="0.15">
      <c r="S39" s="31">
        <v>5</v>
      </c>
    </row>
    <row r="40" spans="9:19" x14ac:dyDescent="0.15">
      <c r="S40" s="31">
        <v>9</v>
      </c>
    </row>
    <row r="41" spans="9:19" x14ac:dyDescent="0.15">
      <c r="I41" s="44" t="s">
        <v>136</v>
      </c>
      <c r="S41" s="31">
        <v>4</v>
      </c>
    </row>
    <row r="42" spans="9:19" x14ac:dyDescent="0.15">
      <c r="I42" s="43" t="s">
        <v>128</v>
      </c>
      <c r="J42" s="23" t="s">
        <v>138</v>
      </c>
    </row>
    <row r="43" spans="9:19" x14ac:dyDescent="0.15">
      <c r="I43" s="32"/>
    </row>
    <row r="44" spans="9:19" x14ac:dyDescent="0.15">
      <c r="I44" s="32"/>
    </row>
    <row r="45" spans="9:19" x14ac:dyDescent="0.15">
      <c r="I45" s="32"/>
    </row>
    <row r="47" spans="9:19" ht="15.75" x14ac:dyDescent="0.15">
      <c r="I47" s="43" t="s">
        <v>159</v>
      </c>
      <c r="J47" s="23" t="s">
        <v>129</v>
      </c>
      <c r="K47" s="23" t="s">
        <v>139</v>
      </c>
    </row>
    <row r="48" spans="9:19" x14ac:dyDescent="0.15">
      <c r="I48" s="32"/>
      <c r="J48" s="32"/>
      <c r="K48" s="32"/>
    </row>
    <row r="49" spans="9:18" x14ac:dyDescent="0.15">
      <c r="I49" s="32"/>
      <c r="J49" s="32"/>
      <c r="K49" s="32"/>
    </row>
    <row r="50" spans="9:18" x14ac:dyDescent="0.15">
      <c r="I50" s="32"/>
      <c r="J50" s="32"/>
      <c r="K50" s="32"/>
    </row>
    <row r="52" spans="9:18" ht="15.75" x14ac:dyDescent="0.15">
      <c r="I52" s="43" t="s">
        <v>130</v>
      </c>
      <c r="K52" s="23" t="s">
        <v>137</v>
      </c>
    </row>
    <row r="53" spans="9:18" x14ac:dyDescent="0.15">
      <c r="I53" s="32"/>
    </row>
    <row r="54" spans="9:18" x14ac:dyDescent="0.15">
      <c r="I54" s="32"/>
    </row>
    <row r="55" spans="9:18" x14ac:dyDescent="0.15">
      <c r="I55" s="32"/>
    </row>
    <row r="57" spans="9:18" ht="15.75" x14ac:dyDescent="0.15">
      <c r="I57" s="43" t="s">
        <v>144</v>
      </c>
      <c r="K57" s="43" t="s">
        <v>160</v>
      </c>
      <c r="L57" s="43" t="s">
        <v>161</v>
      </c>
      <c r="N57" s="43" t="s">
        <v>166</v>
      </c>
      <c r="P57" s="43" t="s">
        <v>162</v>
      </c>
      <c r="Q57" s="43"/>
    </row>
    <row r="58" spans="9:18" x14ac:dyDescent="0.15">
      <c r="I58" s="45"/>
      <c r="K58" s="46"/>
      <c r="L58" s="47"/>
      <c r="N58" s="51"/>
      <c r="P58" s="32"/>
      <c r="Q58" s="24"/>
      <c r="R58" s="24"/>
    </row>
    <row r="59" spans="9:18" x14ac:dyDescent="0.15">
      <c r="I59" s="45"/>
      <c r="K59" s="46"/>
      <c r="L59" s="47"/>
      <c r="P59" s="24"/>
      <c r="Q59" s="32"/>
      <c r="R59" s="24"/>
    </row>
    <row r="60" spans="9:18" x14ac:dyDescent="0.15">
      <c r="I60" s="45"/>
      <c r="K60" s="46"/>
      <c r="L60" s="47"/>
      <c r="P60" s="24"/>
      <c r="Q60" s="24"/>
      <c r="R60" s="32"/>
    </row>
    <row r="61" spans="9:18" x14ac:dyDescent="0.15">
      <c r="I61" s="45"/>
      <c r="K61" s="46"/>
      <c r="L61" s="47"/>
    </row>
    <row r="62" spans="9:18" x14ac:dyDescent="0.15">
      <c r="I62" s="45"/>
      <c r="K62" s="46"/>
      <c r="L62" s="47"/>
      <c r="P62" s="43" t="s">
        <v>158</v>
      </c>
      <c r="Q62" s="43"/>
    </row>
    <row r="63" spans="9:18" x14ac:dyDescent="0.15">
      <c r="I63" s="45"/>
      <c r="K63" s="46"/>
      <c r="L63" s="47"/>
      <c r="P63" s="51"/>
      <c r="Q63" s="24"/>
      <c r="R63" s="24"/>
    </row>
    <row r="64" spans="9:18" x14ac:dyDescent="0.15">
      <c r="I64" s="45"/>
      <c r="K64" s="46"/>
      <c r="L64" s="47"/>
      <c r="P64" s="24"/>
      <c r="Q64" s="51"/>
      <c r="R64" s="24"/>
    </row>
    <row r="65" spans="9:18" x14ac:dyDescent="0.15">
      <c r="I65" s="45"/>
      <c r="K65" s="46"/>
      <c r="L65" s="47"/>
      <c r="P65" s="24"/>
      <c r="Q65" s="24"/>
      <c r="R65" s="51"/>
    </row>
    <row r="66" spans="9:18" x14ac:dyDescent="0.15">
      <c r="I66" s="45"/>
      <c r="K66" s="46"/>
      <c r="L66" s="47"/>
    </row>
    <row r="67" spans="9:18" x14ac:dyDescent="0.15">
      <c r="I67" s="45"/>
      <c r="K67" s="46"/>
      <c r="L67" s="47"/>
      <c r="P67" s="43" t="s">
        <v>146</v>
      </c>
    </row>
    <row r="68" spans="9:18" x14ac:dyDescent="0.15">
      <c r="J68" s="42" t="s">
        <v>145</v>
      </c>
      <c r="K68" s="48"/>
      <c r="L68" s="52"/>
      <c r="P68" s="51"/>
    </row>
    <row r="69" spans="9:18" x14ac:dyDescent="0.15">
      <c r="P69" s="51"/>
    </row>
    <row r="70" spans="9:18" x14ac:dyDescent="0.15">
      <c r="P70" s="51"/>
    </row>
    <row r="71" spans="9:18" ht="17.25" x14ac:dyDescent="0.25">
      <c r="K71" s="43" t="s">
        <v>163</v>
      </c>
      <c r="M71" s="43" t="s">
        <v>164</v>
      </c>
      <c r="P71" s="50"/>
    </row>
    <row r="72" spans="9:18" x14ac:dyDescent="0.15">
      <c r="K72" s="51"/>
      <c r="M72" s="51"/>
      <c r="Q72" s="24" t="s">
        <v>103</v>
      </c>
      <c r="R72" s="24"/>
    </row>
    <row r="73" spans="9:18" ht="15.75" x14ac:dyDescent="0.15">
      <c r="K73" s="43" t="s">
        <v>157</v>
      </c>
      <c r="M73" s="43" t="s">
        <v>165</v>
      </c>
      <c r="Q73" s="24" t="s">
        <v>104</v>
      </c>
      <c r="R73" s="24"/>
    </row>
    <row r="74" spans="9:18" x14ac:dyDescent="0.15">
      <c r="K74" s="32"/>
      <c r="M74" s="51"/>
      <c r="Q74" s="24" t="s">
        <v>105</v>
      </c>
      <c r="R74" s="24"/>
    </row>
  </sheetData>
  <phoneticPr fontId="15"/>
  <pageMargins left="0.59055118110236227" right="0.59055118110236227" top="0.39370078740157483" bottom="0.39370078740157483" header="0.51181102362204722" footer="0.51181102362204722"/>
  <pageSetup paperSize="9" scale="5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>
      <selection activeCell="F12" sqref="F12"/>
    </sheetView>
  </sheetViews>
  <sheetFormatPr defaultRowHeight="13.5" x14ac:dyDescent="0.15"/>
  <cols>
    <col min="1" max="16384" width="9" style="7"/>
  </cols>
  <sheetData>
    <row r="1" spans="1:13" x14ac:dyDescent="0.15">
      <c r="A1" s="8" t="s">
        <v>23</v>
      </c>
      <c r="B1" s="8" t="s">
        <v>24</v>
      </c>
      <c r="C1" s="8" t="s">
        <v>25</v>
      </c>
      <c r="D1" s="8" t="s">
        <v>26</v>
      </c>
      <c r="G1" t="s">
        <v>172</v>
      </c>
      <c r="H1"/>
      <c r="I1"/>
      <c r="J1"/>
      <c r="K1"/>
      <c r="L1"/>
      <c r="M1"/>
    </row>
    <row r="2" spans="1:13" x14ac:dyDescent="0.15">
      <c r="A2" s="8">
        <v>1</v>
      </c>
      <c r="B2" s="8">
        <v>2</v>
      </c>
      <c r="C2" s="8">
        <v>1</v>
      </c>
      <c r="D2" s="8">
        <v>0</v>
      </c>
      <c r="G2"/>
      <c r="H2"/>
      <c r="I2"/>
      <c r="J2"/>
      <c r="K2"/>
      <c r="L2"/>
      <c r="M2"/>
    </row>
    <row r="3" spans="1:13" x14ac:dyDescent="0.15">
      <c r="A3" s="8">
        <v>2</v>
      </c>
      <c r="B3" s="8">
        <v>5</v>
      </c>
      <c r="C3" s="8">
        <v>2</v>
      </c>
      <c r="D3" s="8">
        <v>0</v>
      </c>
    </row>
    <row r="4" spans="1:13" x14ac:dyDescent="0.15">
      <c r="A4" s="8">
        <v>3</v>
      </c>
      <c r="B4" s="8">
        <v>4</v>
      </c>
      <c r="C4" s="8">
        <v>3</v>
      </c>
      <c r="D4" s="8">
        <v>0</v>
      </c>
    </row>
    <row r="5" spans="1:13" x14ac:dyDescent="0.15">
      <c r="A5" s="8">
        <v>4</v>
      </c>
      <c r="B5" s="8">
        <v>8</v>
      </c>
      <c r="C5" s="8">
        <v>4</v>
      </c>
      <c r="D5" s="8">
        <v>0</v>
      </c>
    </row>
    <row r="6" spans="1:13" x14ac:dyDescent="0.15">
      <c r="A6" s="8">
        <v>5</v>
      </c>
      <c r="B6" s="8">
        <v>6</v>
      </c>
      <c r="C6" s="8">
        <v>5</v>
      </c>
      <c r="D6" s="8">
        <v>0</v>
      </c>
    </row>
    <row r="7" spans="1:13" x14ac:dyDescent="0.15">
      <c r="A7" s="8">
        <v>6</v>
      </c>
      <c r="B7" s="8">
        <v>12</v>
      </c>
      <c r="C7" s="8">
        <v>2</v>
      </c>
      <c r="D7" s="8">
        <v>1</v>
      </c>
    </row>
    <row r="9" spans="1:13" x14ac:dyDescent="0.15">
      <c r="A9" s="53" t="s">
        <v>173</v>
      </c>
    </row>
    <row r="19" spans="7:13" x14ac:dyDescent="0.15">
      <c r="G19"/>
      <c r="H19"/>
      <c r="I19"/>
      <c r="J19"/>
      <c r="K19"/>
      <c r="L19"/>
      <c r="M19"/>
    </row>
    <row r="20" spans="7:13" x14ac:dyDescent="0.15">
      <c r="G20"/>
      <c r="H20"/>
      <c r="I20"/>
      <c r="J20"/>
      <c r="K20"/>
      <c r="L20"/>
      <c r="M20"/>
    </row>
    <row r="21" spans="7:13" x14ac:dyDescent="0.15">
      <c r="G21" t="s">
        <v>171</v>
      </c>
      <c r="H21"/>
      <c r="I21"/>
      <c r="J21"/>
      <c r="K21"/>
      <c r="L21"/>
      <c r="M21"/>
    </row>
    <row r="59" spans="7:13" x14ac:dyDescent="0.15">
      <c r="G59"/>
      <c r="H59"/>
      <c r="I59"/>
      <c r="J59"/>
      <c r="K59"/>
      <c r="L59"/>
      <c r="M59"/>
    </row>
    <row r="60" spans="7:13" x14ac:dyDescent="0.15">
      <c r="G60"/>
      <c r="H60"/>
      <c r="I60"/>
      <c r="J60"/>
      <c r="K60"/>
      <c r="L60"/>
      <c r="M60"/>
    </row>
  </sheetData>
  <phoneticPr fontId="1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I19" sqref="I19"/>
    </sheetView>
  </sheetViews>
  <sheetFormatPr defaultRowHeight="13.5" x14ac:dyDescent="0.15"/>
  <cols>
    <col min="1" max="16384" width="9" style="23"/>
  </cols>
  <sheetData>
    <row r="1" spans="1:9" x14ac:dyDescent="0.15">
      <c r="A1" s="23" t="s">
        <v>175</v>
      </c>
      <c r="I1" s="35" t="s">
        <v>111</v>
      </c>
    </row>
    <row r="3" spans="1:9" x14ac:dyDescent="0.15">
      <c r="A3" s="26" t="s">
        <v>0</v>
      </c>
      <c r="B3" s="23" t="s">
        <v>91</v>
      </c>
      <c r="C3" s="27"/>
      <c r="D3" s="23" t="s">
        <v>92</v>
      </c>
    </row>
    <row r="4" spans="1:9" x14ac:dyDescent="0.15">
      <c r="A4" s="30"/>
      <c r="B4" s="24" t="s">
        <v>93</v>
      </c>
      <c r="C4" s="24" t="s">
        <v>94</v>
      </c>
      <c r="D4" s="24" t="s">
        <v>95</v>
      </c>
      <c r="E4" s="24" t="s">
        <v>96</v>
      </c>
      <c r="F4" s="28" t="s">
        <v>97</v>
      </c>
      <c r="G4" s="29" t="s">
        <v>98</v>
      </c>
    </row>
    <row r="5" spans="1:9" x14ac:dyDescent="0.15">
      <c r="A5" s="24">
        <v>1980</v>
      </c>
      <c r="B5" s="24">
        <v>249</v>
      </c>
      <c r="C5" s="24"/>
      <c r="D5" s="24">
        <v>287</v>
      </c>
      <c r="E5" s="24"/>
      <c r="F5" s="24">
        <v>0</v>
      </c>
      <c r="G5" s="24"/>
    </row>
    <row r="6" spans="1:9" x14ac:dyDescent="0.15">
      <c r="A6" s="24">
        <v>1981</v>
      </c>
      <c r="B6" s="24">
        <v>230</v>
      </c>
      <c r="C6" s="24"/>
      <c r="D6" s="24">
        <v>299</v>
      </c>
      <c r="E6" s="24"/>
      <c r="F6" s="24">
        <v>0</v>
      </c>
      <c r="G6" s="24"/>
    </row>
    <row r="7" spans="1:9" x14ac:dyDescent="0.15">
      <c r="A7" s="24">
        <v>1982</v>
      </c>
      <c r="B7" s="24">
        <v>207</v>
      </c>
      <c r="C7" s="24"/>
      <c r="D7" s="24">
        <v>308</v>
      </c>
      <c r="E7" s="24"/>
      <c r="F7" s="24">
        <v>0</v>
      </c>
      <c r="G7" s="24"/>
    </row>
    <row r="8" spans="1:9" x14ac:dyDescent="0.15">
      <c r="A8" s="24">
        <v>1983</v>
      </c>
      <c r="B8" s="24">
        <v>213</v>
      </c>
      <c r="C8" s="24"/>
      <c r="D8" s="24">
        <v>319</v>
      </c>
      <c r="E8" s="24"/>
      <c r="F8" s="24">
        <v>0</v>
      </c>
      <c r="G8" s="24"/>
    </row>
    <row r="9" spans="1:9" x14ac:dyDescent="0.15">
      <c r="A9" s="24">
        <v>1984</v>
      </c>
      <c r="B9" s="24">
        <v>213</v>
      </c>
      <c r="C9" s="24"/>
      <c r="D9" s="24">
        <v>334</v>
      </c>
      <c r="E9" s="24"/>
      <c r="F9" s="24">
        <v>0</v>
      </c>
      <c r="G9" s="24"/>
    </row>
    <row r="10" spans="1:9" x14ac:dyDescent="0.15">
      <c r="A10" s="24">
        <v>1985</v>
      </c>
      <c r="B10" s="24">
        <v>197</v>
      </c>
      <c r="C10" s="24"/>
      <c r="D10" s="24">
        <v>355</v>
      </c>
      <c r="E10" s="24"/>
      <c r="F10" s="24">
        <v>0</v>
      </c>
      <c r="G10" s="24"/>
    </row>
    <row r="11" spans="1:9" x14ac:dyDescent="0.15">
      <c r="A11" s="24">
        <v>1986</v>
      </c>
      <c r="B11" s="24">
        <v>188</v>
      </c>
      <c r="C11" s="24"/>
      <c r="D11" s="24">
        <v>362</v>
      </c>
      <c r="E11" s="24"/>
      <c r="F11" s="24">
        <v>0</v>
      </c>
      <c r="G11" s="24"/>
    </row>
    <row r="12" spans="1:9" x14ac:dyDescent="0.15">
      <c r="A12" s="24">
        <v>1987</v>
      </c>
      <c r="B12" s="24">
        <v>188</v>
      </c>
      <c r="C12" s="24"/>
      <c r="D12" s="24">
        <v>384</v>
      </c>
      <c r="E12" s="24"/>
      <c r="F12" s="24">
        <v>0</v>
      </c>
      <c r="G12" s="24"/>
    </row>
    <row r="13" spans="1:9" x14ac:dyDescent="0.15">
      <c r="A13" s="24">
        <v>1988</v>
      </c>
      <c r="B13" s="24">
        <v>200</v>
      </c>
      <c r="C13" s="24"/>
      <c r="D13" s="24">
        <v>408</v>
      </c>
      <c r="E13" s="24"/>
      <c r="F13" s="24">
        <v>0</v>
      </c>
      <c r="G13" s="24"/>
    </row>
    <row r="14" spans="1:9" x14ac:dyDescent="0.15">
      <c r="A14" s="24">
        <v>1989</v>
      </c>
      <c r="B14" s="24">
        <v>211</v>
      </c>
      <c r="C14" s="24"/>
      <c r="D14" s="24">
        <v>427</v>
      </c>
      <c r="E14" s="24"/>
      <c r="F14" s="24">
        <v>1</v>
      </c>
      <c r="G14" s="24"/>
    </row>
    <row r="15" spans="1:9" x14ac:dyDescent="0.15">
      <c r="A15" s="24">
        <v>1990</v>
      </c>
      <c r="B15" s="24">
        <v>238</v>
      </c>
      <c r="C15" s="24"/>
      <c r="D15" s="24">
        <v>454</v>
      </c>
      <c r="E15" s="24"/>
      <c r="F15" s="24">
        <v>1</v>
      </c>
      <c r="G15" s="24"/>
    </row>
    <row r="16" spans="1:9" x14ac:dyDescent="0.15">
      <c r="A16" s="24">
        <v>1991</v>
      </c>
      <c r="B16" s="24">
        <v>239</v>
      </c>
      <c r="C16" s="24"/>
      <c r="D16" s="24">
        <v>464</v>
      </c>
      <c r="E16" s="24"/>
      <c r="F16" s="24">
        <v>1</v>
      </c>
      <c r="G16" s="24"/>
    </row>
    <row r="17" spans="1:7" x14ac:dyDescent="0.15">
      <c r="A17" s="24">
        <v>1992</v>
      </c>
      <c r="B17" s="24">
        <v>256</v>
      </c>
      <c r="C17" s="24"/>
      <c r="D17" s="24">
        <v>468</v>
      </c>
      <c r="E17" s="24"/>
      <c r="F17" s="24">
        <v>1</v>
      </c>
      <c r="G17" s="24"/>
    </row>
    <row r="18" spans="1:7" x14ac:dyDescent="0.15">
      <c r="A18" s="24">
        <v>1993</v>
      </c>
      <c r="B18" s="24">
        <v>256</v>
      </c>
      <c r="C18" s="24"/>
      <c r="D18" s="24">
        <v>465</v>
      </c>
      <c r="E18" s="24"/>
      <c r="F18" s="24">
        <v>1</v>
      </c>
      <c r="G18" s="24"/>
    </row>
    <row r="19" spans="1:7" x14ac:dyDescent="0.15">
      <c r="A19" s="24">
        <v>1994</v>
      </c>
      <c r="B19" s="24">
        <v>274</v>
      </c>
      <c r="C19" s="24"/>
      <c r="D19" s="24">
        <v>472</v>
      </c>
      <c r="E19" s="24"/>
      <c r="F19" s="24">
        <v>1</v>
      </c>
      <c r="G19" s="24"/>
    </row>
    <row r="20" spans="1:7" x14ac:dyDescent="0.15">
      <c r="A20" s="24">
        <v>1995</v>
      </c>
      <c r="B20" s="24">
        <v>266</v>
      </c>
      <c r="C20" s="24"/>
      <c r="D20" s="24">
        <v>483</v>
      </c>
      <c r="E20" s="24"/>
      <c r="F20" s="24">
        <v>1</v>
      </c>
      <c r="G20" s="24"/>
    </row>
    <row r="21" spans="1:7" x14ac:dyDescent="0.15">
      <c r="A21" s="24">
        <v>1996</v>
      </c>
      <c r="B21" s="24">
        <v>264</v>
      </c>
      <c r="C21" s="24"/>
      <c r="D21" s="24">
        <v>497</v>
      </c>
      <c r="E21" s="24"/>
      <c r="F21" s="24">
        <v>1</v>
      </c>
      <c r="G21" s="24"/>
    </row>
    <row r="22" spans="1:7" x14ac:dyDescent="0.15">
      <c r="A22" s="24">
        <v>1997</v>
      </c>
      <c r="B22" s="24">
        <v>267</v>
      </c>
      <c r="C22" s="24"/>
      <c r="D22" s="24">
        <v>497</v>
      </c>
      <c r="E22" s="24"/>
      <c r="F22" s="24">
        <v>1</v>
      </c>
      <c r="G22" s="24"/>
    </row>
    <row r="23" spans="1:7" x14ac:dyDescent="0.15">
      <c r="A23" s="24">
        <v>1998</v>
      </c>
      <c r="B23" s="24">
        <v>254</v>
      </c>
      <c r="C23" s="24"/>
      <c r="D23" s="24">
        <v>489</v>
      </c>
      <c r="E23" s="24"/>
      <c r="F23" s="24">
        <v>1</v>
      </c>
      <c r="G23" s="24"/>
    </row>
    <row r="24" spans="1:7" x14ac:dyDescent="0.15">
      <c r="A24" s="24">
        <v>1999</v>
      </c>
      <c r="B24" s="24">
        <v>249</v>
      </c>
      <c r="C24" s="24"/>
      <c r="D24" s="24">
        <v>493</v>
      </c>
      <c r="E24" s="24"/>
      <c r="F24" s="24">
        <v>1</v>
      </c>
      <c r="G24" s="24"/>
    </row>
    <row r="25" spans="1:7" x14ac:dyDescent="0.15">
      <c r="A25" s="24">
        <v>2000</v>
      </c>
      <c r="B25" s="24">
        <v>255</v>
      </c>
      <c r="C25" s="24"/>
      <c r="D25" s="24">
        <v>506</v>
      </c>
      <c r="E25" s="24"/>
      <c r="F25" s="24">
        <v>1</v>
      </c>
      <c r="G25" s="24"/>
    </row>
    <row r="26" spans="1:7" x14ac:dyDescent="0.15">
      <c r="A26" s="24">
        <v>2001</v>
      </c>
      <c r="B26" s="24">
        <v>240</v>
      </c>
      <c r="C26" s="24"/>
      <c r="D26" s="24">
        <v>502</v>
      </c>
      <c r="E26" s="24"/>
      <c r="F26" s="24">
        <v>1</v>
      </c>
      <c r="G26" s="24"/>
    </row>
    <row r="27" spans="1:7" x14ac:dyDescent="0.15">
      <c r="A27" s="24">
        <v>2002</v>
      </c>
      <c r="B27" s="24">
        <v>242</v>
      </c>
      <c r="C27" s="24"/>
      <c r="D27" s="24">
        <v>507</v>
      </c>
      <c r="E27" s="24"/>
      <c r="F27" s="24">
        <v>1</v>
      </c>
      <c r="G27" s="24"/>
    </row>
    <row r="28" spans="1:7" x14ac:dyDescent="0.15">
      <c r="A28" s="24">
        <v>2003</v>
      </c>
      <c r="B28" s="24">
        <v>245</v>
      </c>
      <c r="C28" s="24"/>
      <c r="D28" s="24">
        <v>518</v>
      </c>
      <c r="E28" s="24"/>
      <c r="F28" s="24">
        <v>1</v>
      </c>
      <c r="G28" s="24"/>
    </row>
    <row r="29" spans="1:7" x14ac:dyDescent="0.15">
      <c r="A29" s="24">
        <v>2004</v>
      </c>
      <c r="B29" s="24">
        <v>242</v>
      </c>
      <c r="C29" s="24"/>
      <c r="D29" s="24">
        <v>528</v>
      </c>
      <c r="E29" s="24"/>
      <c r="F29" s="24">
        <v>1</v>
      </c>
      <c r="G29" s="24"/>
    </row>
    <row r="30" spans="1:7" x14ac:dyDescent="0.15">
      <c r="A30" s="24">
        <v>2005</v>
      </c>
      <c r="B30" s="24">
        <v>249</v>
      </c>
      <c r="C30" s="24"/>
      <c r="D30" s="24">
        <v>540</v>
      </c>
      <c r="E30" s="24"/>
      <c r="F30" s="24">
        <v>1</v>
      </c>
      <c r="G30" s="24"/>
    </row>
    <row r="31" spans="1:7" x14ac:dyDescent="0.15">
      <c r="A31" s="24">
        <v>2006</v>
      </c>
      <c r="B31" s="24">
        <v>239</v>
      </c>
      <c r="C31" s="24"/>
      <c r="D31" s="24">
        <v>552</v>
      </c>
      <c r="E31" s="24"/>
      <c r="F31" s="24">
        <v>1</v>
      </c>
      <c r="G31" s="24"/>
    </row>
    <row r="32" spans="1:7" x14ac:dyDescent="0.15">
      <c r="A32" s="24">
        <v>2007</v>
      </c>
      <c r="B32" s="24">
        <v>242</v>
      </c>
      <c r="C32" s="24"/>
      <c r="D32" s="24">
        <v>562</v>
      </c>
      <c r="E32" s="24"/>
      <c r="F32" s="24">
        <v>1</v>
      </c>
      <c r="G32" s="24"/>
    </row>
    <row r="34" spans="2:15" x14ac:dyDescent="0.15">
      <c r="B34" s="23" t="s">
        <v>264</v>
      </c>
    </row>
    <row r="43" spans="2:15" x14ac:dyDescent="0.15">
      <c r="I43"/>
      <c r="J43"/>
      <c r="K43"/>
      <c r="L43"/>
      <c r="M43"/>
      <c r="N43"/>
      <c r="O43"/>
    </row>
    <row r="44" spans="2:15" x14ac:dyDescent="0.15">
      <c r="I44"/>
      <c r="J44"/>
      <c r="K44"/>
      <c r="L44"/>
      <c r="M44"/>
      <c r="N44"/>
      <c r="O44"/>
    </row>
  </sheetData>
  <phoneticPr fontId="15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７章 </vt:lpstr>
      <vt:lpstr>8章表8.2株価 </vt:lpstr>
      <vt:lpstr>例題9.123</vt:lpstr>
      <vt:lpstr>tbl91数値例 </vt:lpstr>
      <vt:lpstr>練問q95</vt:lpstr>
      <vt:lpstr>101行列回帰</vt:lpstr>
      <vt:lpstr>102行列推定</vt:lpstr>
      <vt:lpstr>105ﾀﾞﾐｰ</vt:lpstr>
      <vt:lpstr>105・6</vt:lpstr>
      <vt:lpstr>JPN 推定ﾃｽﾄ</vt:lpstr>
      <vt:lpstr>JPN 推定ﾃｽﾄ(2)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hamori</dc:creator>
  <cp:lastModifiedBy>HASIMOTO</cp:lastModifiedBy>
  <cp:lastPrinted>2020-01-09T01:40:11Z</cp:lastPrinted>
  <dcterms:created xsi:type="dcterms:W3CDTF">2010-05-18T12:38:24Z</dcterms:created>
  <dcterms:modified xsi:type="dcterms:W3CDTF">2024-08-09T05:59:47Z</dcterms:modified>
</cp:coreProperties>
</file>